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77" documentId="13_ncr:1_{F6CB121F-512D-4AA6-A0C1-0FB36C537598}" xr6:coauthVersionLast="47" xr6:coauthVersionMax="47" xr10:uidLastSave="{04A7D369-526B-40CD-A54A-209D9C74011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<sst xmlns="http://schemas.openxmlformats.org/spreadsheetml/2006/main" count="178587" uniqueCount="39076">
  <si>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</si>
  <si>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</si>
  <si>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</si>
  <si>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</si>
  <si>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</si>
  <si>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</si>
  <si>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</si>
  <si>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</si>
  <si>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</si>
  <si>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</si>
  <si>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</si>
  <si>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</si>
  <si>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</si>
  <si>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</si>
  <si>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</si>
  <si>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</si>
  <si>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</si>
  <si>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</si>
  <si>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</si>
  <si>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</si>
  <si>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</si>
  <si>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</si>
  <si>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</si>
  <si>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</si>
  <si>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</si>
  <si>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</si>
  <si>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</si>
  <si>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</si>
  <si>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</si>
  <si>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</si>
  <si>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</si>
  <si>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</si>
  <si>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</si>
  <si>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</si>
  <si>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</si>
  <si>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</si>
  <si>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</si>
  <si>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</si>
  <si>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</si>
  <si>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</si>
  <si>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</si>
  <si>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</si>
  <si>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</si>
  <si>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</si>
  <si>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</si>
  <si>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</si>
  <si>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</si>
  <si>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</si>
  <si>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</si>
  <si>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</si>
  <si>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</si>
  <si>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</si>
  <si>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</si>
  <si>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</si>
  <si>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</si>
  <si>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</si>
  <si>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</si>
  <si>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</si>
  <si>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</si>
  <si>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</si>
  <si>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</si>
  <si>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</si>
  <si>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</si>
  <si>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</si>
  <si>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</si>
  <si>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</si>
  <si>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</si>
  <si>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</si>
  <si>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</si>
  <si>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</si>
  <si>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</si>
  <si>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</si>
  <si>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</si>
  <si>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</si>
  <si>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</si>
  <si>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</si>
  <si>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</si>
  <si>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</si>
  <si>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</si>
  <si>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</si>
  <si>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</si>
  <si>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</si>
  <si>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</si>
  <si>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</si>
  <si>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</si>
  <si>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</si>
  <si>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</si>
  <si>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</si>
  <si>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</si>
  <si>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</si>
  <si>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</si>
  <si>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</si>
  <si>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</si>
  <si>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</si>
  <si>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</si>
  <si>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</si>
  <si>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</si>
  <si>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</si>
  <si>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</si>
  <si>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</si>
  <si>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</si>
  <si>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</si>
  <si>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</si>
  <si>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</si>
  <si>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</si>
  <si>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</si>
  <si>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</si>
  <si>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</si>
  <si>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</si>
  <si>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</si>
  <si>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</si>
  <si>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</si>
  <si>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</si>
  <si>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</si>
  <si>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</si>
  <si>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</si>
  <si>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</si>
  <si>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</si>
  <si>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</si>
  <si>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</si>
  <si>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</si>
  <si>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</si>
  <si>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</si>
  <si>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</si>
  <si>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</si>
  <si>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</si>
  <si>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</si>
  <si>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</si>
  <si>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</si>
  <si>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</si>
  <si>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</si>
  <si>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</si>
  <si>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</si>
  <si>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</si>
  <si>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</si>
  <si>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</si>
  <si>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</si>
  <si>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</si>
  <si>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</si>
  <si>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</si>
  <si>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</si>
  <si>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</si>
  <si>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</si>
  <si>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</si>
  <si>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</si>
  <si>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</si>
  <si>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</si>
  <si>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</si>
  <si>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</si>
  <si>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</si>
  <si>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</si>
  <si>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</si>
  <si>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</si>
  <si>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</si>
  <si>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</si>
  <si>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</si>
  <si>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</si>
  <si>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</si>
  <si>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</si>
  <si>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</si>
  <si>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</si>
  <si>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</si>
  <si>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</si>
  <si>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</si>
  <si>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</si>
  <si>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</si>
  <si>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</si>
  <si>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</si>
  <si>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</si>
  <si>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</si>
  <si>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</si>
  <si>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</si>
  <si>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</si>
  <si>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</si>
  <si>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</si>
  <si>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</si>
  <si>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</si>
  <si>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</si>
  <si>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</si>
  <si>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</si>
  <si>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</si>
  <si>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</si>
  <si>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</si>
  <si>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</si>
  <si>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</si>
  <si>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</si>
  <si>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</si>
  <si>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</si>
  <si>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</si>
  <si>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</si>
  <si>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</si>
  <si>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</si>
  <si>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</si>
  <si>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</si>
  <si>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</si>
  <si>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</si>
  <si>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</si>
  <si>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</si>
  <si>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</si>
  <si>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</si>
  <si>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</si>
  <si>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</si>
  <si>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</si>
  <si>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</si>
  <si>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</si>
  <si>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</si>
  <si>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</si>
  <si>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</si>
  <si>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</si>
  <si>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</si>
  <si>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</si>
  <si>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</si>
  <si>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</si>
  <si>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</si>
  <si>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</si>
  <si>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</si>
  <si>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</si>
  <si>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</si>
  <si>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</si>
  <si>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</si>
  <si>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</si>
  <si>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</si>
  <si>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</si>
  <si>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</si>
  <si>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</si>
  <si>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</si>
  <si>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</si>
  <si>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</si>
  <si>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</si>
  <si>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</si>
  <si>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</si>
  <si>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</si>
  <si>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</si>
  <si>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</si>
  <si>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</si>
  <si>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</si>
  <si>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</si>
  <si>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</si>
  <si>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</si>
  <si>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</si>
  <si>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</si>
  <si>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</si>
  <si>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</si>
  <si>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</si>
  <si>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</si>
  <si>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</si>
  <si>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</si>
  <si>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</si>
  <si>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</si>
  <si>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</si>
  <si>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</si>
  <si>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</si>
  <si>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</si>
  <si>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</si>
  <si>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</si>
  <si>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</si>
  <si>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</si>
  <si>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</si>
  <si>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</si>
  <si>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</si>
  <si>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</si>
  <si>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</si>
  <si>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</si>
  <si>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</si>
  <si>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</si>
  <si>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</si>
  <si>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</si>
  <si>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</si>
  <si>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</si>
  <si>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</si>
  <si>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</si>
  <si>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</si>
  <si>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</si>
  <si>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</si>
  <si>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</si>
  <si>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</si>
  <si>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</si>
  <si>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</si>
  <si>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</si>
  <si>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</si>
  <si>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</si>
  <si>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</si>
  <si>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</si>
  <si>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</si>
  <si>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</si>
  <si>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</si>
  <si>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</si>
  <si>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</si>
  <si>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</si>
  <si>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</si>
  <si>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</si>
  <si>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</si>
  <si>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</si>
  <si>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</si>
  <si>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</si>
  <si>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</si>
  <si>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</si>
  <si>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</si>
  <si>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</si>
  <si>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</si>
  <si>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</si>
  <si>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</si>
  <si>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</si>
  <si>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</si>
  <si>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</si>
  <si>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</si>
  <si>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</si>
  <si>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</si>
  <si>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</si>
  <si>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</si>
  <si>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</si>
  <si>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</si>
  <si>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</si>
  <si>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</si>
  <si>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</si>
  <si>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</si>
  <si>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</si>
  <si>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</si>
  <si>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</si>
  <si>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</si>
  <si>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</si>
  <si>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</si>
  <si>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</si>
  <si>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</si>
  <si>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</si>
  <si>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</si>
  <si>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</si>
  <si>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</si>
  <si>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</si>
  <si>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</si>
  <si>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</si>
  <si>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</si>
  <si>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</si>
  <si>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</si>
  <si>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</si>
  <si>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</si>
  <si>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</si>
  <si>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</si>
  <si>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</si>
  <si>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</si>
  <si>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</si>
  <si>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</si>
  <si>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</si>
  <si>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</si>
  <si>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</si>
  <si>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</si>
  <si>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</si>
  <si>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</si>
  <si>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</si>
  <si>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</si>
  <si>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</si>
  <si>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</si>
  <si>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</si>
  <si>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</si>
  <si>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</si>
  <si>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</si>
  <si>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</si>
  <si>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</si>
  <si>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</si>
  <si>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</si>
  <si>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</si>
  <si>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</si>
  <si>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</si>
  <si>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</si>
  <si>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</si>
  <si>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</si>
  <si>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</si>
  <si>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</si>
  <si>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</si>
  <si>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</si>
  <si>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</si>
  <si>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</si>
  <si>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</si>
  <si>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</si>
  <si>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</si>
  <si>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</si>
  <si>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</si>
  <si>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</si>
  <si>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</si>
  <si>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</si>
  <si>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</si>
  <si>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</si>
  <si>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</si>
  <si>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</si>
  <si>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</si>
  <si>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</si>
  <si>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</si>
  <si>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</si>
  <si>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</si>
  <si>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</si>
  <si>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</si>
  <si>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</si>
  <si>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</si>
  <si>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</si>
  <si>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</si>
  <si>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</si>
  <si>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</si>
  <si>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</si>
  <si>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</si>
  <si>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</si>
  <si>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</si>
  <si>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</si>
  <si>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</si>
  <si>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</si>
  <si>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</si>
  <si>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</si>
  <si>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</si>
  <si>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</si>
  <si>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</si>
  <si>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</si>
  <si>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</si>
  <si>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</si>
  <si>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</si>
  <si>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</si>
  <si>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</si>
  <si>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</si>
  <si>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</si>
  <si>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</si>
  <si>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</si>
  <si>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</si>
  <si>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</si>
  <si>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</si>
  <si>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</si>
  <si>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</si>
  <si>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</si>
  <si>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</si>
  <si>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</si>
  <si>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</si>
  <si>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</si>
  <si>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</si>
  <si>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</si>
  <si>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</si>
  <si>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</si>
  <si>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</si>
  <si>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</si>
  <si>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</si>
  <si>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</si>
  <si>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</si>
  <si>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</si>
  <si>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</si>
  <si>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</si>
  <si>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</si>
  <si>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</si>
  <si>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</si>
  <si>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</si>
  <si>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</si>
  <si>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</si>
  <si>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</si>
  <si>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</si>
  <si>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</si>
  <si>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</si>
  <si>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</si>
  <si>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</si>
  <si>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</si>
  <si>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</si>
  <si>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</si>
  <si>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</si>
  <si>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</si>
  <si>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</si>
  <si>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</si>
  <si>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</si>
  <si>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</si>
  <si>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</si>
  <si>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</si>
  <si>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</si>
  <si>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</si>
  <si>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</si>
  <si>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</si>
  <si>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</si>
  <si>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</si>
  <si>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</si>
  <si>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</si>
  <si>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</si>
  <si>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</si>
  <si>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</si>
  <si>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</si>
  <si>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</si>
  <si>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</si>
  <si>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</si>
  <si>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</si>
  <si>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</si>
  <si>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</si>
  <si>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</si>
  <si>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</si>
  <si>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</si>
  <si>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</si>
  <si>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</si>
  <si>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</si>
  <si>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</si>
  <si>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</si>
  <si>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</si>
  <si>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</si>
  <si>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</si>
  <si>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</si>
  <si>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</si>
  <si>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</si>
  <si>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</si>
  <si>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</si>
  <si>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</si>
  <si>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</si>
  <si>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</si>
  <si>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</si>
  <si>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</si>
  <si>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</si>
  <si>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</si>
  <si>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</si>
  <si>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</si>
  <si>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</si>
  <si>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</si>
  <si>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</si>
  <si>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</si>
  <si>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</si>
  <si>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</si>
  <si>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</si>
  <si>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</si>
  <si>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</si>
  <si>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</si>
  <si>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</si>
  <si>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</si>
  <si>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</si>
  <si>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</si>
  <si>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</si>
  <si>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</si>
  <si>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</si>
  <si>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</si>
  <si>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</si>
  <si>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</si>
  <si>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</si>
  <si>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</si>
  <si>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</si>
  <si>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</si>
  <si>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</si>
  <si>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</si>
  <si>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</si>
  <si>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</si>
  <si>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</si>
  <si>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</si>
  <si>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</si>
  <si>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</si>
  <si>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</si>
  <si>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</si>
  <si>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</si>
  <si>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</si>
  <si>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</si>
  <si>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</si>
  <si>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</si>
  <si>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</si>
  <si>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</si>
  <si>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</si>
  <si>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</si>
  <si>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</si>
  <si>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</si>
  <si>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</si>
  <si>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</si>
  <si>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</si>
  <si>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</si>
  <si>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</si>
  <si>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</si>
  <si>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</si>
  <si>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</si>
  <si>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</si>
  <si>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</si>
  <si>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</si>
  <si>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</si>
  <si>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</si>
  <si>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</si>
  <si>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</si>
  <si>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</si>
  <si>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</si>
  <si>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</si>
  <si>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</si>
  <si>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</si>
  <si>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</si>
  <si>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</si>
  <si>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</si>
  <si>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</si>
  <si>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</si>
  <si>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</si>
  <si>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</si>
  <si>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</si>
  <si>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</si>
  <si>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</si>
  <si>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</si>
  <si>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</si>
  <si>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</si>
  <si>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</si>
  <si>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</si>
  <si>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</si>
  <si>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</si>
  <si>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</si>
  <si>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</si>
  <si>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</si>
  <si>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</si>
  <si>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</si>
  <si>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</si>
  <si>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</si>
  <si>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</si>
  <si>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</si>
  <si>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</si>
  <si>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</si>
  <si>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</si>
  <si>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</si>
  <si>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</si>
  <si>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</si>
  <si>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</si>
  <si>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</si>
  <si>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</si>
  <si>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</si>
  <si>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</si>
  <si>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</si>
  <si>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</si>
  <si>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</si>
  <si>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</si>
  <si>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</si>
  <si>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</si>
  <si>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</si>
  <si>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</si>
  <si>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</si>
  <si>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</si>
  <si>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</si>
  <si>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</si>
  <si>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</si>
  <si>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</si>
  <si>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</si>
  <si>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</si>
  <si>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</si>
  <si>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</si>
  <si>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</si>
  <si>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</si>
  <si>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</si>
  <si>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</si>
  <si>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</si>
  <si>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</si>
  <si>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</si>
  <si>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</si>
  <si>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</si>
  <si>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</si>
  <si>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</si>
  <si>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</si>
  <si>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</si>
  <si>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</si>
  <si>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</si>
  <si>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</si>
  <si>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</si>
  <si>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</si>
  <si>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</si>
  <si>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</si>
  <si>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</si>
  <si>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</si>
  <si>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</si>
  <si>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</si>
  <si>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</si>
  <si>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</si>
  <si>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</si>
  <si>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</si>
  <si>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</si>
  <si>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</si>
  <si>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</si>
  <si>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</si>
  <si>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</si>
  <si>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</si>
  <si>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</si>
  <si>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</si>
  <si>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</si>
  <si>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</si>
  <si>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</si>
  <si>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</si>
  <si>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</si>
  <si>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</si>
  <si>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</si>
  <si>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</si>
  <si>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</si>
  <si>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</si>
  <si>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</si>
  <si>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</si>
  <si>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</si>
  <si>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</si>
  <si>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</si>
  <si>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</si>
  <si>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</si>
  <si>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</si>
  <si>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</si>
  <si>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</si>
  <si>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</si>
  <si>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</si>
  <si>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</si>
  <si>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</si>
  <si>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</si>
  <si>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</si>
  <si>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</si>
  <si>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</si>
  <si>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</si>
  <si>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</si>
  <si>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</si>
  <si>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</si>
  <si>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</si>
  <si>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</si>
  <si>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</si>
  <si>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</si>
  <si>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</si>
  <si>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</si>
  <si>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</si>
  <si>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</si>
  <si>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</si>
  <si>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</si>
  <si>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</si>
  <si>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</si>
  <si>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</si>
  <si>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</si>
  <si>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</si>
  <si>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</si>
  <si>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</si>
  <si>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</si>
  <si>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</si>
  <si>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</si>
  <si>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</si>
  <si>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</si>
  <si>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</si>
  <si>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</si>
  <si>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</si>
  <si>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</si>
  <si>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</si>
  <si>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</si>
  <si>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</si>
  <si>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</si>
  <si>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</si>
  <si>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</si>
  <si>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</si>
  <si>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</si>
  <si>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</si>
  <si>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</si>
  <si>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</si>
  <si>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</si>
  <si>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</si>
  <si>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</si>
  <si>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</si>
  <si>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</si>
  <si>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</si>
  <si>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</si>
  <si>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</si>
  <si>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</si>
  <si>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</si>
  <si>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</si>
  <si>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</si>
  <si>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</si>
  <si>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</si>
  <si>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</si>
  <si>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</si>
  <si>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</si>
  <si>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</si>
  <si>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</si>
  <si>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</si>
  <si>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</si>
  <si>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</si>
  <si>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</si>
  <si>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</si>
  <si>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</si>
  <si>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</si>
  <si>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</si>
  <si>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</si>
  <si>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</si>
  <si>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</si>
  <si>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</si>
  <si>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</si>
  <si>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</si>
  <si>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</si>
  <si>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</si>
  <si>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</si>
  <si>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</si>
  <si>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</si>
  <si>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</si>
  <si>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</si>
  <si>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</si>
  <si>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</si>
  <si>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</si>
  <si>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</si>
  <si>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</si>
  <si>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</si>
  <si>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</si>
  <si>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</si>
  <si>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</si>
  <si>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</si>
  <si>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</si>
  <si>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</si>
  <si>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</si>
  <si>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</si>
  <si>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</si>
  <si>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</si>
  <si>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</si>
  <si>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</si>
  <si>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</si>
  <si>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</si>
  <si>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</si>
  <si>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</si>
  <si>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</si>
  <si>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</si>
  <si>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</si>
  <si>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</si>
  <si>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</si>
  <si>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</si>
  <si>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</si>
  <si>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</si>
  <si>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</si>
  <si>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</si>
  <si>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</si>
  <si>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</si>
  <si>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</si>
  <si>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</si>
  <si>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</si>
  <si>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</si>
  <si>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</si>
  <si>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</si>
  <si>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</si>
  <si>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</si>
  <si>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</si>
  <si>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</si>
  <si>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</si>
  <si>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</si>
  <si>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</si>
  <si>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</si>
  <si>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</si>
  <si>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</si>
  <si>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</si>
  <si>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</si>
  <si>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</si>
  <si>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</si>
  <si>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</si>
  <si>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</si>
  <si>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</si>
  <si>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</si>
  <si>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</si>
  <si>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</si>
  <si>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</si>
  <si>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</si>
  <si>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</si>
  <si>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</si>
  <si>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</si>
  <si>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</si>
  <si>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</si>
  <si>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</si>
  <si>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</si>
  <si>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</si>
  <si>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</si>
  <si>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</si>
  <si>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</si>
  <si>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</si>
  <si>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</si>
  <si>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</si>
  <si>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</si>
  <si>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</si>
  <si>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</si>
  <si>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</si>
  <si>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</si>
  <si>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</si>
  <si>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</si>
  <si>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</si>
  <si>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</si>
  <si>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</si>
  <si>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</si>
  <si>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</si>
  <si>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</si>
  <si>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</si>
  <si>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</si>
  <si>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</si>
  <si>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</si>
  <si>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</si>
  <si>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</si>
  <si>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</si>
  <si>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</si>
  <si>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</si>
  <si>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</si>
  <si>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</si>
  <si>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</si>
  <si>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</si>
  <si>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</si>
  <si>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</si>
  <si>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</si>
  <si>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</si>
  <si>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</si>
  <si>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</si>
  <si>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</si>
  <si>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</si>
  <si>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</si>
  <si>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</si>
  <si>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</si>
  <si>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</si>
  <si>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</si>
  <si>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</si>
  <si>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</si>
  <si>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</si>
  <si>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</si>
  <si>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</si>
  <si>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</si>
  <si>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</si>
  <si>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</si>
  <si>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</si>
  <si>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</si>
  <si>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</si>
  <si>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</si>
  <si>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</si>
  <si>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</si>
  <si>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</si>
  <si>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</si>
  <si>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</si>
  <si>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</si>
  <si>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</si>
  <si>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</si>
  <si>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</si>
  <si>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</si>
  <si>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</si>
  <si>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</si>
  <si>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</si>
  <si>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</si>
  <si>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</si>
  <si>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</si>
  <si>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</si>
  <si>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</si>
  <si>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</si>
  <si>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</si>
  <si>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</si>
  <si>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</si>
  <si>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</si>
  <si>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</si>
  <si>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</si>
  <si>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</si>
  <si>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</si>
  <si>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</si>
  <si>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</si>
  <si>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</si>
  <si>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</si>
  <si>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</si>
  <si>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</si>
  <si>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</si>
  <si>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</si>
  <si>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</si>
  <si>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</si>
  <si>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</si>
  <si>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</si>
  <si>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</si>
  <si>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</si>
  <si>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</si>
  <si>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</si>
  <si>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</si>
  <si>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</si>
  <si>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</si>
  <si>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</si>
  <si>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</si>
  <si>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</si>
  <si>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</si>
  <si>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</si>
  <si>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</si>
  <si>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</si>
  <si>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</si>
  <si>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</si>
  <si>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</si>
  <si>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</si>
  <si>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</si>
  <si>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</si>
  <si>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</si>
  <si>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</si>
  <si>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</si>
  <si>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</si>
  <si>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</si>
  <si>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</si>
  <si>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</si>
  <si>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</si>
  <si>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</si>
  <si>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</si>
  <si>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</si>
  <si>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</si>
  <si>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</si>
  <si>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</si>
  <si>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</si>
  <si>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</si>
  <si>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</si>
  <si>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</si>
  <si>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</si>
  <si>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</si>
  <si>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</si>
  <si>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</si>
  <si>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</si>
  <si>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</si>
  <si>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</si>
  <si>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</si>
  <si>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</si>
  <si>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</si>
  <si>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</si>
  <si>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</si>
  <si>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</si>
  <si>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</si>
  <si>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</si>
  <si>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</si>
  <si>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</si>
  <si>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</si>
  <si>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</si>
  <si>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</si>
  <si>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</si>
  <si>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</si>
  <si>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</si>
  <si>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</si>
  <si>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</si>
  <si>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</si>
  <si>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</si>
  <si>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</si>
  <si>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</si>
  <si>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</si>
  <si>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</si>
  <si>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</si>
  <si>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</si>
  <si>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</si>
  <si>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</si>
  <si>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</si>
  <si>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</si>
  <si>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</si>
  <si>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</si>
  <si>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</si>
  <si>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</si>
  <si>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</si>
  <si>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</si>
  <si>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</si>
  <si>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</si>
  <si>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</si>
  <si>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</si>
  <si>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</si>
  <si>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</si>
  <si>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</si>
  <si>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</si>
  <si>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</si>
  <si>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</si>
  <si>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</si>
  <si>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</si>
  <si>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</si>
  <si>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</si>
  <si>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</si>
  <si>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</si>
  <si>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</si>
  <si>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</si>
  <si>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</si>
  <si>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</si>
  <si>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</si>
  <si>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</si>
  <si>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</si>
  <si>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</si>
  <si>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</si>
  <si>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</si>
  <si>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</si>
  <si>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</si>
  <si>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</si>
  <si>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</si>
  <si>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</si>
  <si>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</si>
  <si>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</si>
  <si>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</si>
  <si>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</si>
  <si>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</si>
  <si>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</si>
  <si>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</si>
  <si>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</si>
  <si>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</si>
  <si>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</si>
  <si>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</si>
  <si>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</si>
  <si>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</si>
  <si>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</si>
  <si>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</si>
  <si>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</si>
  <si>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</si>
  <si>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</si>
  <si>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</si>
  <si>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</si>
  <si>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</si>
  <si>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</si>
  <si>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</si>
  <si>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</si>
  <si>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</si>
  <si>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</si>
  <si>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</si>
  <si>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</si>
  <si>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</si>
  <si>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</si>
  <si>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</si>
  <si>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</si>
  <si>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</si>
  <si>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</si>
  <si>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</si>
  <si>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</si>
  <si>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</si>
  <si>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</si>
  <si>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</si>
  <si>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</si>
  <si>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</si>
  <si>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</si>
  <si>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</si>
  <si>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</si>
  <si>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</si>
  <si>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</si>
  <si>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</si>
  <si>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</si>
  <si>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</si>
  <si>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</si>
  <si>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</si>
  <si>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</si>
  <si>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</si>
  <si>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</si>
  <si>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</si>
  <si>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</si>
  <si>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</si>
  <si>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</si>
  <si>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</si>
  <si>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</si>
  <si>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</si>
  <si>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</si>
  <si>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</si>
  <si>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</si>
  <si>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</si>
  <si>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</si>
  <si>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</si>
  <si>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</si>
  <si>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</si>
  <si>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</si>
  <si>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</si>
  <si>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</si>
  <si>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</si>
  <si>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</si>
  <si>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</si>
  <si>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</si>
  <si>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</si>
  <si>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</si>
  <si>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</si>
  <si>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</si>
  <si>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</si>
  <si>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</si>
  <si>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</si>
  <si>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</si>
  <si>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</si>
  <si>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</si>
  <si>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</si>
  <si>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</si>
  <si>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</si>
  <si>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</si>
  <si>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</si>
  <si>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</si>
  <si>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</si>
  <si>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</si>
  <si>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</si>
  <si>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</si>
  <si>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</si>
  <si>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</si>
  <si>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</si>
  <si>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</si>
  <si>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</si>
  <si>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</si>
  <si>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</si>
  <si>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</si>
  <si>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</si>
  <si>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</si>
  <si>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</si>
  <si>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</si>
  <si>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</si>
  <si>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</si>
  <si>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</si>
  <si>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</si>
  <si>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</si>
  <si>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</si>
  <si>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</si>
  <si>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</si>
  <si>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</si>
  <si>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</si>
  <si>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</si>
  <si>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</si>
  <si>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</si>
  <si>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</si>
  <si>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</si>
  <si>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</si>
  <si>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</si>
  <si>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</si>
  <si>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</si>
  <si>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</si>
  <si>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</si>
  <si>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</si>
  <si>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</si>
  <si>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</si>
  <si>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</si>
  <si>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</si>
  <si>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</si>
  <si>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</si>
  <si>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</si>
  <si>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</si>
  <si>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</si>
  <si>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</si>
  <si>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</si>
  <si>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</si>
  <si>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</si>
  <si>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</si>
  <si>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</si>
  <si>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</si>
  <si>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</si>
  <si>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</si>
  <si>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</si>
  <si>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</si>
  <si>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</si>
  <si>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</si>
  <si>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</si>
  <si>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</si>
  <si>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</si>
  <si>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</si>
  <si>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</si>
  <si>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</si>
  <si>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</si>
  <si>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</si>
  <si>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</si>
  <si>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</si>
  <si>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</si>
  <si>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</si>
  <si>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</si>
  <si>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</si>
  <si>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</si>
  <si>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</si>
  <si>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</si>
  <si>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</si>
  <si>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</si>
  <si>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</si>
  <si>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</si>
  <si>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</si>
  <si>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</si>
  <si>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</si>
  <si>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</si>
  <si>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</si>
  <si>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</si>
  <si>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</si>
  <si>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</si>
  <si>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</si>
  <si>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</si>
  <si>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</si>
  <si>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</si>
  <si>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</si>
  <si>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</si>
  <si>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</si>
  <si>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</si>
  <si>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</si>
  <si>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</si>
  <si>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</si>
  <si>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</si>
  <si>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</si>
  <si>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</si>
  <si>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</si>
  <si>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</si>
  <si>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</si>
  <si>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</si>
  <si>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</si>
  <si>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</si>
  <si>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</si>
  <si>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</si>
  <si>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</si>
  <si>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</si>
  <si>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</si>
  <si>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</si>
  <si>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</si>
  <si>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</si>
  <si>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</si>
  <si>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</si>
  <si>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</si>
  <si>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</si>
  <si>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</si>
  <si>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</si>
  <si>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</si>
  <si>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</si>
  <si>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</si>
  <si>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</si>
  <si>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</si>
  <si>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</si>
  <si>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</si>
  <si>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</si>
  <si>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</si>
  <si>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</si>
  <si>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</si>
  <si>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</si>
  <si>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</si>
  <si>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</si>
  <si>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</si>
  <si>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</si>
  <si>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</si>
  <si>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</si>
  <si>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</si>
  <si>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</si>
  <si>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</si>
  <si>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</si>
  <si>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</si>
  <si>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</si>
  <si>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</si>
  <si>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</si>
  <si>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</si>
  <si>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</si>
  <si>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</si>
  <si>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</si>
  <si>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</si>
  <si>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</si>
  <si>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</si>
  <si>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</si>
  <si>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</si>
  <si>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</si>
  <si>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</si>
  <si>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</si>
  <si>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</si>
  <si>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</si>
  <si>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</si>
  <si>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</si>
  <si>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</si>
  <si>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</si>
  <si>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</si>
  <si>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</si>
  <si>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</si>
  <si>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</si>
  <si>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</si>
  <si>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</si>
  <si>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</si>
  <si>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</si>
  <si>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</si>
  <si>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</si>
  <si>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</si>
  <si>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</si>
  <si>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</si>
  <si>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</si>
  <si>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</si>
  <si>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</si>
  <si>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</si>
  <si>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</si>
  <si>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</si>
  <si>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</si>
  <si>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</si>
  <si>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</si>
  <si>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</si>
  <si>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</si>
  <si>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</si>
  <si>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</si>
  <si>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</si>
  <si>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</si>
  <si>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</si>
  <si>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</si>
  <si>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</si>
  <si>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</si>
  <si>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</si>
  <si>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</si>
  <si>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</si>
  <si>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</si>
  <si>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</si>
  <si>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</si>
  <si>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</si>
  <si>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</si>
  <si>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</si>
  <si>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</si>
  <si>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</si>
  <si>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</si>
  <si>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</si>
  <si>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</si>
  <si>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</si>
  <si>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</si>
  <si>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</si>
  <si>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</si>
  <si>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</si>
  <si>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</si>
  <si>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</si>
  <si>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</si>
  <si>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</si>
  <si>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</si>
  <si>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</si>
  <si>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</si>
  <si>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</si>
  <si>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</si>
  <si>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</si>
  <si>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</si>
  <si>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</si>
  <si>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</si>
  <si>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</si>
  <si>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</si>
  <si>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</si>
  <si>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</si>
  <si>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</si>
  <si>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</si>
  <si>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</si>
  <si>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</si>
  <si>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</si>
  <si>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</si>
  <si>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</si>
  <si>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</si>
  <si>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</si>
  <si>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</si>
  <si>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</si>
  <si>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</si>
  <si>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</si>
  <si>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</si>
  <si>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</si>
  <si>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</si>
  <si>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</si>
  <si>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</si>
  <si>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</si>
  <si>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</si>
  <si>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</si>
  <si>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</si>
  <si>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</si>
  <si>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</si>
  <si>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</si>
  <si>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</si>
  <si>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</si>
  <si>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</si>
  <si>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</si>
  <si>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</si>
  <si>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</si>
  <si>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</si>
  <si>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</si>
  <si>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</si>
  <si>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</si>
  <si>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</si>
  <si>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</si>
  <si>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</si>
  <si>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</si>
  <si>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</si>
  <si>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</si>
  <si>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</si>
  <si>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</si>
  <si>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</si>
  <si>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</si>
  <si>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</si>
  <si>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</si>
  <si>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</si>
  <si>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</si>
  <si>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</si>
  <si>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</si>
  <si>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</si>
  <si>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</si>
  <si>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</si>
  <si>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</si>
  <si>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</si>
  <si>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</si>
  <si>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</si>
  <si>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</si>
  <si>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</si>
  <si>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</si>
  <si>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</si>
  <si>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</si>
  <si>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</si>
  <si>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</si>
  <si>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</si>
  <si>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</si>
  <si>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</si>
  <si>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</si>
  <si>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</si>
  <si>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</si>
  <si>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</si>
  <si>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</si>
  <si>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</si>
  <si>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</si>
  <si>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</si>
  <si>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</si>
  <si>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</si>
  <si>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</si>
  <si>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</si>
  <si>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</si>
  <si>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</si>
  <si>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</si>
  <si>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</si>
  <si>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</si>
  <si>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</si>
  <si>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</si>
  <si>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</si>
  <si>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</si>
  <si>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</si>
  <si>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</si>
  <si>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</si>
  <si>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</si>
  <si>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</si>
  <si>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</si>
  <si>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</si>
  <si>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</si>
  <si>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</si>
  <si>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</si>
  <si>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</si>
  <si>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</si>
  <si>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</si>
  <si>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</si>
  <si>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</si>
  <si>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</si>
  <si>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</si>
  <si>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</si>
  <si>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</si>
  <si>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</si>
  <si>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</si>
  <si>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</si>
  <si>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</si>
  <si>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</si>
  <si>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</si>
  <si>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</si>
  <si>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</si>
  <si>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</si>
  <si>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</si>
  <si>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</si>
  <si>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</si>
  <si>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</si>
  <si>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</si>
  <si>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</si>
  <si>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</si>
  <si>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</si>
  <si>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</si>
  <si>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</si>
  <si>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</si>
  <si>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</si>
  <si>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</si>
  <si>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</si>
  <si>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</si>
  <si>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</si>
  <si>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</si>
  <si>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</si>
  <si>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</si>
  <si>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</si>
  <si>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</si>
  <si>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</si>
  <si>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</si>
  <si>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</si>
  <si>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</si>
  <si>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</si>
  <si>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</si>
  <si>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</si>
  <si>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</si>
  <si>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</si>
  <si>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</si>
  <si>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</si>
  <si>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</si>
  <si>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</si>
  <si>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</si>
  <si>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</si>
  <si>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</si>
  <si>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</si>
  <si>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</si>
  <si>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</si>
  <si>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</si>
  <si>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</si>
  <si>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</si>
  <si>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</si>
  <si>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</si>
  <si>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</si>
  <si>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</si>
  <si>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</si>
  <si>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</si>
  <si>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</si>
  <si>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</si>
  <si>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</si>
  <si>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</si>
  <si>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</si>
  <si>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</si>
  <si>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</si>
  <si>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</si>
  <si>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</si>
  <si>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</si>
  <si>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</si>
  <si>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</si>
  <si>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</si>
  <si>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</si>
  <si>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</si>
  <si>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</si>
  <si>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</si>
  <si>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</si>
  <si>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</si>
  <si>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</si>
  <si>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</si>
  <si>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</si>
  <si>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</si>
  <si>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</si>
  <si>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</si>
  <si>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</si>
  <si>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</si>
  <si>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</si>
  <si>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</si>
  <si>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</si>
  <si>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</si>
  <si>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</si>
  <si>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</si>
  <si>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</si>
  <si>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</si>
  <si>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</si>
  <si>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</si>
  <si>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</si>
  <si>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</si>
  <si>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</si>
  <si>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</si>
  <si>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</si>
  <si>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</si>
  <si>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</si>
  <si>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</si>
  <si>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</si>
  <si>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</si>
  <si>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</si>
  <si>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</si>
  <si>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</si>
  <si>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</si>
  <si>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</si>
  <si>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</si>
  <si>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</si>
  <si>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</si>
  <si>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</si>
  <si>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</si>
  <si>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</si>
  <si>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</si>
  <si>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</si>
  <si>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</si>
  <si>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</si>
  <si>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</si>
  <si>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</si>
  <si>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</si>
  <si>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</si>
  <si>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</si>
  <si>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</si>
  <si>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</si>
  <si>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</si>
  <si>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</si>
  <si>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</si>
  <si>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</si>
  <si>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</si>
  <si>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</si>
  <si>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</si>
  <si>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</si>
  <si>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</si>
  <si>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</si>
  <si>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</si>
  <si>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</si>
  <si>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</si>
  <si>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</si>
  <si>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</si>
  <si>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</si>
  <si>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</si>
  <si>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</si>
  <si>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</si>
  <si>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</si>
  <si>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</si>
  <si>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</si>
  <si>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</si>
  <si>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</si>
  <si>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</si>
  <si>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</si>
  <si>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</si>
  <si>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</si>
  <si>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</si>
  <si>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</si>
  <si>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</si>
  <si>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</si>
  <si>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</si>
  <si>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</si>
  <si>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</si>
  <si>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</si>
  <si>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</si>
  <si>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</si>
  <si>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</si>
  <si>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</si>
  <si>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</si>
  <si>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</si>
  <si>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</si>
  <si>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</si>
  <si>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</si>
  <si>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</si>
  <si>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</si>
  <si>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</si>
  <si>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</si>
  <si>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</si>
  <si>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</si>
  <si>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</si>
  <si>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</si>
  <si>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</si>
  <si>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</si>
  <si>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</si>
  <si>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</si>
  <si>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</si>
  <si>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</si>
  <si>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</si>
  <si>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</si>
  <si>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</si>
  <si>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</si>
  <si>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</si>
  <si>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</si>
  <si>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</si>
  <si>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</si>
  <si>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</si>
  <si>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</si>
  <si>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</si>
  <si>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</si>
  <si>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</si>
  <si>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</si>
  <si>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</si>
  <si>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</si>
  <si>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</si>
  <si>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</si>
  <si>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</si>
  <si>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</si>
  <si>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</si>
  <si>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</si>
  <si>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</si>
  <si>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</si>
  <si>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</si>
  <si>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</si>
  <si>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</si>
  <si>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</si>
  <si>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</si>
  <si>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</si>
  <si>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</si>
  <si>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</si>
  <si>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</si>
  <si>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</si>
  <si>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</si>
  <si>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</si>
  <si>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</si>
  <si>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</si>
  <si>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</si>
  <si>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</si>
  <si>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</si>
  <si>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</si>
  <si>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</si>
  <si>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</si>
  <si>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</si>
  <si>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</si>
  <si>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</si>
  <si>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</si>
  <si>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</si>
  <si>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</si>
  <si>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</si>
  <si>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</si>
  <si>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</si>
  <si>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</si>
  <si>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</si>
  <si>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</si>
  <si>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</si>
  <si>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</si>
  <si>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</si>
  <si>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</si>
  <si>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</si>
  <si>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</si>
  <si>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</si>
  <si>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</si>
  <si>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</si>
  <si>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</si>
  <si>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</si>
  <si>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</si>
  <si>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</si>
  <si>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</si>
  <si>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</si>
  <si>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</si>
  <si>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</si>
  <si>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</si>
  <si>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</si>
  <si>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</si>
  <si>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</si>
  <si>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</si>
  <si>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</si>
  <si>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</si>
  <si>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</si>
  <si>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</si>
  <si>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</si>
  <si>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</si>
  <si>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</si>
  <si>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</si>
  <si>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</si>
  <si>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</si>
  <si>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</si>
  <si>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</si>
  <si>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</si>
  <si>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</si>
  <si>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</si>
  <si>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</si>
  <si>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</si>
  <si>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</si>
  <si>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</si>
  <si>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</si>
  <si>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</si>
  <si>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</si>
  <si>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</si>
  <si>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</si>
  <si>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</si>
  <si>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</si>
  <si>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</si>
  <si>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</si>
  <si>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</si>
  <si>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</si>
  <si>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</si>
  <si>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</si>
  <si>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</si>
  <si>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</si>
  <si>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</si>
  <si>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</si>
  <si>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</si>
  <si>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</si>
  <si>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</si>
  <si>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</si>
  <si>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</si>
  <si>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</si>
  <si>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</si>
  <si>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</si>
  <si>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</si>
  <si>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</si>
  <si>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</si>
  <si>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</si>
  <si>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</si>
  <si>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</si>
  <si>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</si>
  <si>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</si>
  <si>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</si>
  <si>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</si>
  <si>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</si>
  <si>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</si>
  <si>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</si>
  <si>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</si>
  <si>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</si>
  <si>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</si>
  <si>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</si>
  <si>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</si>
  <si>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</si>
  <si>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</si>
  <si>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</si>
  <si>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</si>
  <si>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</si>
  <si>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</si>
  <si>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</si>
  <si>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</si>
  <si>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</si>
  <si>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</si>
  <si>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</si>
  <si>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</si>
  <si>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</si>
  <si>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</si>
  <si>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</si>
  <si>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</si>
  <si>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</si>
  <si>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</si>
  <si>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</si>
  <si>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</si>
  <si>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</si>
  <si>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</si>
  <si>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</si>
  <si>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</si>
  <si>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</si>
  <si>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</si>
  <si>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</si>
  <si>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</si>
  <si>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</si>
  <si>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</si>
  <si>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</si>
  <si>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</si>
  <si>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</si>
  <si>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</si>
  <si>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</si>
  <si>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</si>
  <si>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</si>
  <si>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</si>
  <si>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</si>
  <si>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</si>
  <si>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</si>
  <si>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</si>
  <si>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</si>
  <si>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</si>
  <si>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</si>
  <si>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</si>
  <si>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</si>
  <si>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</si>
  <si>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</si>
  <si>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</si>
  <si>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</si>
  <si>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</si>
  <si>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</si>
  <si>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</si>
  <si>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</si>
  <si>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</si>
  <si>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</si>
  <si>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</si>
  <si>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</si>
  <si>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</si>
  <si>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</si>
  <si>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</si>
  <si>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</si>
  <si>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</si>
  <si>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</si>
  <si>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</si>
  <si>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</si>
  <si>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</si>
  <si>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</si>
  <si>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</si>
  <si>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</si>
  <si>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</si>
  <si>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</si>
  <si>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</si>
  <si>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</si>
  <si>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</si>
  <si>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</si>
  <si>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</si>
  <si>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</si>
  <si>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</si>
  <si>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</si>
  <si>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</si>
  <si>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</si>
  <si>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</si>
  <si>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</si>
  <si>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</si>
  <si>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</si>
  <si>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</si>
  <si>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</si>
  <si>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</si>
  <si>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</si>
  <si>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</si>
  <si>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</si>
  <si>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</si>
  <si>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</si>
  <si>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</si>
  <si>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</si>
  <si>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</si>
  <si>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</si>
  <si>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</si>
  <si>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</si>
  <si>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</si>
  <si>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</si>
  <si>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</si>
  <si>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</si>
  <si>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</si>
  <si>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</si>
  <si>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</si>
  <si>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</si>
  <si>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</si>
  <si>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</si>
  <si>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</si>
  <si>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</si>
  <si>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</si>
  <si>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</si>
  <si>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</si>
  <si>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</si>
  <si>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</si>
  <si>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</si>
  <si>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</si>
  <si>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</si>
  <si>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</si>
  <si>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</si>
  <si>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</si>
  <si>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</si>
  <si>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</si>
  <si>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</si>
  <si>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</si>
  <si>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</si>
  <si>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</si>
  <si>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</si>
  <si>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</si>
  <si>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</si>
  <si>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</si>
  <si>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</si>
  <si>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</si>
  <si>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</si>
  <si>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</si>
  <si>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</si>
  <si>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</si>
  <si>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</si>
  <si>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</si>
  <si>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</si>
  <si>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</si>
  <si>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</si>
  <si>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</si>
  <si>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</si>
  <si>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</si>
  <si>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</si>
  <si>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</si>
  <si>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</si>
  <si>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</si>
  <si>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</si>
  <si>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</si>
  <si>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</si>
  <si>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</si>
  <si>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</si>
  <si>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</si>
  <si>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</si>
  <si>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</si>
  <si>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</si>
  <si>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</si>
  <si>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</si>
  <si>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</si>
  <si>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</si>
  <si>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</si>
  <si>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</si>
  <si>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</si>
  <si>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</si>
  <si>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</si>
  <si>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</si>
  <si>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</si>
  <si>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</si>
  <si>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</si>
  <si>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</si>
  <si>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</si>
  <si>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</si>
  <si>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</si>
  <si>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</si>
  <si>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</si>
  <si>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</si>
  <si>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</si>
  <si>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</si>
  <si>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</si>
  <si>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</si>
  <si>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</si>
  <si>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</si>
  <si>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</si>
  <si>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</si>
  <si>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</si>
  <si>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</si>
  <si>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</si>
  <si>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</si>
  <si>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</si>
  <si>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</si>
  <si>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</si>
  <si>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</si>
  <si>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</si>
  <si>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</si>
  <si>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</si>
  <si>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</si>
  <si>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</si>
  <si>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</si>
  <si>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</si>
  <si>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</si>
  <si>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</si>
  <si>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</si>
  <si>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</si>
  <si>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</si>
  <si>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</si>
  <si>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</si>
  <si>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</si>
  <si>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</si>
  <si>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</si>
  <si>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</si>
  <si>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</si>
  <si>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</si>
  <si>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</si>
  <si>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</si>
  <si>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</si>
  <si>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</si>
  <si>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</si>
  <si>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</si>
  <si>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</si>
  <si>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</si>
  <si>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</si>
  <si>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</si>
  <si>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</si>
  <si>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</si>
  <si>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</si>
  <si>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</si>
  <si>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</si>
  <si>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</si>
  <si>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</si>
  <si>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</si>
  <si>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</si>
  <si>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</si>
  <si>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</si>
  <si>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</si>
  <si>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</si>
  <si>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</si>
  <si>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</si>
  <si>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</si>
  <si>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</si>
  <si>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</si>
  <si>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</si>
  <si>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</si>
  <si>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</si>
  <si>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</si>
  <si>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</si>
  <si>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</si>
  <si>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</si>
  <si>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</si>
  <si>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</si>
  <si>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</si>
  <si>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</si>
  <si>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</si>
  <si>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</si>
  <si>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</si>
  <si>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</si>
  <si>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</si>
  <si>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</si>
  <si>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</si>
  <si>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</si>
  <si>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</si>
  <si>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</si>
  <si>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</si>
  <si>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</si>
  <si>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</si>
  <si>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</si>
  <si>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</si>
  <si>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</si>
  <si>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</si>
  <si>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</si>
  <si>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</si>
  <si>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</si>
  <si>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</si>
  <si>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</si>
  <si>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</si>
  <si>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</si>
  <si>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</si>
  <si>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</si>
  <si>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</si>
  <si>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</si>
  <si>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</si>
  <si>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</si>
  <si>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</si>
  <si>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</si>
  <si>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</si>
  <si>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</si>
  <si>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</si>
  <si>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</si>
  <si>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</si>
  <si>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</si>
  <si>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</si>
  <si>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</si>
  <si>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</si>
  <si>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</si>
  <si>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</si>
  <si>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</si>
  <si>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</si>
  <si>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</si>
  <si>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</si>
  <si>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</si>
  <si>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</si>
  <si>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</si>
  <si>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</si>
  <si>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</si>
  <si>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</si>
  <si>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</si>
  <si>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</si>
  <si>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</si>
  <si>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</si>
  <si>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</si>
  <si>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</si>
  <si>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</si>
  <si>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</si>
  <si>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</si>
  <si>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</si>
  <si>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</si>
  <si>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</si>
  <si>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</si>
  <si>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</si>
  <si>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</si>
  <si>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</si>
  <si>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</si>
  <si>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</si>
  <si>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</si>
  <si>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</si>
  <si>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</si>
  <si>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</si>
  <si>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</si>
  <si>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</si>
  <si>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</si>
  <si>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</si>
  <si>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</si>
  <si>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</si>
  <si>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</si>
  <si>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</si>
  <si>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</si>
  <si>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</si>
  <si>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</si>
  <si>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</si>
  <si>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</si>
  <si>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</si>
  <si>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</si>
  <si>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</si>
  <si>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</si>
  <si>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</si>
  <si>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</si>
  <si>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</si>
  <si>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</si>
  <si>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</si>
  <si>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</si>
  <si>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</si>
  <si>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</si>
  <si>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</si>
  <si>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</si>
  <si>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</si>
  <si>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</si>
  <si>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</si>
  <si>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</si>
  <si>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</si>
  <si>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</si>
  <si>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</si>
  <si>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</si>
  <si>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</si>
  <si>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</si>
  <si>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</si>
  <si>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</si>
  <si>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</si>
  <si>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</si>
  <si>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</si>
  <si>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</si>
  <si>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</si>
  <si>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</si>
  <si>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</si>
  <si>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</si>
  <si>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</si>
  <si>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</si>
  <si>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</si>
  <si>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</si>
  <si>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</si>
  <si>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</si>
  <si>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</si>
  <si>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</si>
  <si>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</si>
  <si>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</si>
  <si>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</si>
  <si>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</si>
  <si>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</si>
  <si>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</si>
  <si>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</si>
  <si>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</si>
  <si>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</si>
  <si>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</si>
  <si>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</si>
  <si>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</si>
  <si>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</si>
  <si>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</si>
  <si>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</si>
  <si>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</si>
  <si>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</si>
  <si>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</si>
  <si>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</si>
  <si>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</si>
  <si>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</si>
  <si>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</si>
  <si>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</si>
  <si>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</si>
  <si>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</si>
  <si>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</si>
  <si>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</si>
  <si>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</si>
  <si>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</si>
  <si>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</si>
  <si>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</si>
  <si>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</si>
  <si>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</si>
  <si>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</si>
  <si>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</si>
  <si>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</si>
  <si>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</si>
  <si>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</si>
  <si>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</si>
  <si>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</si>
  <si>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</si>
  <si>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</si>
  <si>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</si>
  <si>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</si>
  <si>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</si>
  <si>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</si>
  <si>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</si>
  <si>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</si>
  <si>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</si>
  <si>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</si>
  <si>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</si>
  <si>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</si>
  <si>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</si>
  <si>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</si>
  <si>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</si>
  <si>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</si>
  <si>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</si>
  <si>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</si>
  <si>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</si>
  <si>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</si>
  <si>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</si>
  <si>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</si>
  <si>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</si>
  <si>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</si>
  <si>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</si>
  <si>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</si>
  <si>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</si>
  <si>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</si>
  <si>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</si>
  <si>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</si>
  <si>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</si>
  <si>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</si>
  <si>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</si>
  <si>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</si>
  <si>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</si>
  <si>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</si>
  <si>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</si>
  <si>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</si>
  <si>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</si>
  <si>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</si>
  <si>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</si>
  <si>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</si>
  <si>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</si>
  <si>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</si>
  <si>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</si>
  <si>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</si>
  <si>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</si>
  <si>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</si>
  <si>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</si>
  <si>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</si>
  <si>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</si>
  <si>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</si>
  <si>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</si>
  <si>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</si>
  <si>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</si>
  <si>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</si>
  <si>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</si>
  <si>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</si>
  <si>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</si>
  <si>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</si>
  <si>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</si>
  <si>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</si>
  <si>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</si>
  <si>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</si>
  <si>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</si>
  <si>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</si>
  <si>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</si>
  <si>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</si>
  <si>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</si>
  <si>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</si>
  <si>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</si>
  <si>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</si>
  <si>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</si>
  <si>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</si>
  <si>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</si>
  <si>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</si>
  <si>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</si>
  <si>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</si>
  <si>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</si>
  <si>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</si>
  <si>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</si>
  <si>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</si>
  <si>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</si>
  <si>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</si>
  <si>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</si>
  <si>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</si>
  <si>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</si>
  <si>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</si>
  <si>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</si>
  <si>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</si>
  <si>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</si>
  <si>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</si>
  <si>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</si>
  <si>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</si>
  <si>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</si>
  <si>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</si>
  <si>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</si>
  <si>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</si>
  <si>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</si>
  <si>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</si>
  <si>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</si>
  <si>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</si>
  <si>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</si>
  <si>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</si>
  <si>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</si>
  <si>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</si>
  <si>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</si>
  <si>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</si>
  <si>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</si>
  <si>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</si>
  <si>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</si>
  <si>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</si>
  <si>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</si>
  <si>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</si>
  <si>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</si>
  <si>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</si>
  <si>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</si>
  <si>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</si>
  <si>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</si>
  <si>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</si>
  <si>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</si>
  <si>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</si>
  <si>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</si>
  <si>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</si>
  <si>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</si>
  <si>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</si>
  <si>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</si>
  <si>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</si>
  <si>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</si>
  <si>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</si>
  <si>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</si>
  <si>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</si>
  <si>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</si>
  <si>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</si>
  <si>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</si>
  <si>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</si>
  <si>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</si>
  <si>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</si>
  <si>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</si>
  <si>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</si>
  <si>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</si>
  <si>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</si>
  <si>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</si>
  <si>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</si>
  <si>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</si>
  <si>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</si>
  <si>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</si>
  <si>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</si>
  <si>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</si>
  <si>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</si>
  <si>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</si>
  <si>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</si>
  <si>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</si>
  <si>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</si>
  <si>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</si>
  <si>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</si>
  <si>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</si>
  <si>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</si>
  <si>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</si>
  <si>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</si>
  <si>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</si>
  <si>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</si>
  <si>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</si>
  <si>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</si>
  <si>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</si>
  <si>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</si>
  <si>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</si>
  <si>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</si>
  <si>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</si>
  <si>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</si>
  <si>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</si>
  <si>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</si>
  <si>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</si>
  <si>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</si>
  <si>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</si>
  <si>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</si>
  <si>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</si>
  <si>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</si>
  <si>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</si>
  <si>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</si>
  <si>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</si>
  <si>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</si>
  <si>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</si>
  <si>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</si>
  <si>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</si>
  <si>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</si>
  <si>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</si>
  <si>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</si>
  <si>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</si>
  <si>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</si>
  <si>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</si>
  <si>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</si>
  <si>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</si>
  <si>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</si>
  <si>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</si>
  <si>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</si>
  <si>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</si>
  <si>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</si>
  <si>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</si>
  <si>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</si>
  <si>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</si>
  <si>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</si>
  <si>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</si>
  <si>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</si>
  <si>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</si>
  <si>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</si>
  <si>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</si>
  <si>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</si>
  <si>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</si>
  <si>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</si>
  <si>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</si>
  <si>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</si>
  <si>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</si>
  <si>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</si>
  <si>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</si>
  <si>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</si>
  <si>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</si>
  <si>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</si>
  <si>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</si>
  <si>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</si>
  <si>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</si>
  <si>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</si>
  <si>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</si>
  <si>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</si>
  <si>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</si>
  <si>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</si>
  <si>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</si>
  <si>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</si>
  <si>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</si>
  <si>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</si>
  <si>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</si>
  <si>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</si>
  <si>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</si>
  <si>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</si>
  <si>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</si>
  <si>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</si>
  <si>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</si>
  <si>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</si>
  <si>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</si>
  <si>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</si>
  <si>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</si>
  <si>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</si>
  <si>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</si>
  <si>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</si>
  <si>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</si>
  <si>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</si>
  <si>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</si>
  <si>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</si>
  <si>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</si>
  <si>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</si>
  <si>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</si>
  <si>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</si>
  <si>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</si>
  <si>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</si>
  <si>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</si>
  <si>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</si>
  <si>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</si>
  <si>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</si>
  <si>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</si>
  <si>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</si>
  <si>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</si>
  <si>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</si>
  <si>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</si>
  <si>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</si>
  <si>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</si>
  <si>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</si>
  <si>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</si>
  <si>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</si>
  <si>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</si>
  <si>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</si>
  <si>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</si>
  <si>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</si>
  <si>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</si>
  <si>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</si>
  <si>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</si>
  <si>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</si>
  <si>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</si>
  <si>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</si>
  <si>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</si>
  <si>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</si>
  <si>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</si>
  <si>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</si>
  <si>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</si>
  <si>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</si>
  <si>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</si>
  <si>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</si>
  <si>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</si>
  <si>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</si>
  <si>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</si>
  <si>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</si>
  <si>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</si>
  <si>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</si>
  <si>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</si>
  <si>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</si>
  <si>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</si>
  <si>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</si>
  <si>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</si>
  <si>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</si>
  <si>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</si>
  <si>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</si>
  <si>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</si>
  <si>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</si>
  <si>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</si>
  <si>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</si>
  <si>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</si>
  <si>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</si>
  <si>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</si>
  <si>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</si>
  <si>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</si>
  <si>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</si>
  <si>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</si>
  <si>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</si>
  <si>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</si>
  <si>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</si>
  <si>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</si>
  <si>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</si>
  <si>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</si>
  <si>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</si>
  <si>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</si>
  <si>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</si>
  <si>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</si>
  <si>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</si>
  <si>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</si>
  <si>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</si>
  <si>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</si>
  <si>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</si>
  <si>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</si>
  <si>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</si>
  <si>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</si>
  <si>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</si>
  <si>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</si>
  <si>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</si>
  <si>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</si>
  <si>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</si>
  <si>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</si>
  <si>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</si>
  <si>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</si>
  <si>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</si>
  <si>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</si>
  <si>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</si>
  <si>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</si>
  <si>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</si>
  <si>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</si>
  <si>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</si>
  <si>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</si>
  <si>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</si>
  <si>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</si>
  <si>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</si>
  <si>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</si>
  <si>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</si>
  <si>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</si>
  <si>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</si>
  <si>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</si>
  <si>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</si>
  <si>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</si>
  <si>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</si>
  <si>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</si>
  <si>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</si>
  <si>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</si>
  <si>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</si>
  <si>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</si>
  <si>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</si>
  <si>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</si>
  <si>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</si>
  <si>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</si>
  <si>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</si>
  <si>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</si>
  <si>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</si>
  <si>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</si>
  <si>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</si>
  <si>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</si>
  <si>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</si>
  <si>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</si>
  <si>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</si>
  <si>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</si>
  <si>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</si>
  <si>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</si>
  <si>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</si>
  <si>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</si>
  <si>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</si>
  <si>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</si>
  <si>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</si>
  <si>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</si>
  <si>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</si>
  <si>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</si>
  <si>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</si>
  <si>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</si>
  <si>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</si>
  <si>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</si>
  <si>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</si>
  <si>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</si>
  <si>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</si>
  <si>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</si>
  <si>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</si>
  <si>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</si>
  <si>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</si>
  <si>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</si>
  <si>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</si>
  <si>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</si>
  <si>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</si>
  <si>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</si>
  <si>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</si>
  <si>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</si>
  <si>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</si>
  <si>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</si>
  <si>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</si>
  <si>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</si>
  <si>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</si>
  <si>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</si>
  <si>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</si>
  <si>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</si>
  <si>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</si>
  <si>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</si>
  <si>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</si>
  <si>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</si>
  <si>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</si>
  <si>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</si>
  <si>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</si>
  <si>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</si>
  <si>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</si>
  <si>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</si>
  <si>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</si>
  <si>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</si>
  <si>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</si>
  <si>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</si>
  <si>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</si>
  <si>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</si>
  <si>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</si>
  <si>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</si>
  <si>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</si>
  <si>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</si>
  <si>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</si>
  <si>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</si>
  <si>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</si>
  <si>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</si>
  <si>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</si>
  <si>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</si>
  <si>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</si>
  <si>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</si>
  <si>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</si>
  <si>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</si>
  <si>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</si>
  <si>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</si>
  <si>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</si>
  <si>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</si>
  <si>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</si>
  <si>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</si>
  <si>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</si>
  <si>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</si>
  <si>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</si>
  <si>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</si>
  <si>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</si>
  <si>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</si>
  <si>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</si>
  <si>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</si>
  <si>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</si>
  <si>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</si>
  <si>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</si>
  <si>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</si>
  <si>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</si>
  <si>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</si>
  <si>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</si>
  <si>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</si>
  <si>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</si>
  <si>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</si>
  <si>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</si>
  <si>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</si>
  <si>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</si>
  <si>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</si>
  <si>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</si>
  <si>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</si>
  <si>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</si>
  <si>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</si>
  <si>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</si>
  <si>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</si>
  <si>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</si>
  <si>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</si>
  <si>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</si>
  <si>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</si>
  <si>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</si>
  <si>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</si>
  <si>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</si>
  <si>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</si>
  <si>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</si>
  <si>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</si>
  <si>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</si>
  <si>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</si>
  <si>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</si>
  <si>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</si>
  <si>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</si>
  <si>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</si>
  <si>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</si>
  <si>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</si>
  <si>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</si>
  <si>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</si>
  <si>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</si>
  <si>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</si>
  <si>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</si>
  <si>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</si>
  <si>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</si>
  <si>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</si>
  <si>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</si>
  <si>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</si>
  <si>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</si>
  <si>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</si>
  <si>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</si>
  <si>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</si>
  <si>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</si>
  <si>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</si>
  <si>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</si>
  <si>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</si>
  <si>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</si>
  <si>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</si>
  <si>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</si>
  <si>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</si>
  <si>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</si>
  <si>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</si>
  <si>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</si>
  <si>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</si>
  <si>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</si>
  <si>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</si>
  <si>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</si>
  <si>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</si>
  <si>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</si>
  <si>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</si>
  <si>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</si>
  <si>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</si>
  <si>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</si>
  <si>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</si>
  <si>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</si>
  <si>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</si>
  <si>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</si>
  <si>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</si>
  <si>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</si>
  <si>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</si>
  <si>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</si>
  <si>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</si>
  <si>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</si>
  <si>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</si>
  <si>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</si>
  <si>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</si>
  <si>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</si>
  <si>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</si>
  <si>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</si>
  <si>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</si>
  <si>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</si>
  <si>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</si>
  <si>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</si>
  <si>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</si>
  <si>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</si>
  <si>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</si>
  <si>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</si>
  <si>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</si>
  <si>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</si>
  <si>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</si>
  <si>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</si>
  <si>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</si>
  <si>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</si>
  <si>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</si>
  <si>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</si>
  <si>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</si>
  <si>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</si>
  <si>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</si>
  <si>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</si>
  <si>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</si>
  <si>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</si>
  <si>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</si>
  <si>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</si>
  <si>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</si>
  <si>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</si>
  <si>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</si>
  <si>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</si>
  <si>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</si>
  <si>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</si>
  <si>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</si>
  <si>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</si>
  <si>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</si>
  <si>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</si>
  <si>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</si>
  <si>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</si>
  <si>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</si>
  <si>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</si>
  <si>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</si>
  <si>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</si>
  <si>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</si>
  <si>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</si>
  <si>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</si>
  <si>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</si>
  <si>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</si>
  <si>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</si>
  <si>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</si>
  <si>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</si>
  <si>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</si>
  <si>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</si>
  <si>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</si>
  <si>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</si>
  <si>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</si>
  <si>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</si>
  <si>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</si>
  <si>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</si>
  <si>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</si>
  <si>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</si>
  <si>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</si>
  <si>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</si>
  <si>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</si>
  <si>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</si>
  <si>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</si>
  <si>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</si>
  <si>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</si>
  <si>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</si>
  <si>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</si>
  <si>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</si>
  <si>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</si>
  <si>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</si>
  <si>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</si>
  <si>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</si>
  <si>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</si>
  <si>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</si>
  <si>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</si>
  <si>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</si>
  <si>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</si>
  <si>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</si>
  <si>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</si>
  <si>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</si>
  <si>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</si>
  <si>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</si>
  <si>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</si>
  <si>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</si>
  <si>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</si>
  <si>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</si>
  <si>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</si>
  <si>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</si>
  <si>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</si>
  <si>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</si>
  <si>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</si>
  <si>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</si>
  <si>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</si>
  <si>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</si>
  <si>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</si>
  <si>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</si>
  <si>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</si>
  <si>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</si>
  <si>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</si>
  <si>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</si>
  <si>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</si>
  <si>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</si>
  <si>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</si>
  <si>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</si>
  <si>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</si>
  <si>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</si>
  <si>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</si>
  <si>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</si>
  <si>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</si>
  <si>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</si>
  <si>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</si>
  <si>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</si>
  <si>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</si>
  <si>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</si>
  <si>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</si>
  <si>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</si>
  <si>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</si>
  <si>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</si>
  <si>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</si>
  <si>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</si>
  <si>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</si>
  <si>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</si>
  <si>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</si>
  <si>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</si>
  <si>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</si>
  <si>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</si>
  <si>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</si>
  <si>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</si>
  <si>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</si>
  <si>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</si>
  <si>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</si>
  <si>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</si>
  <si>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</si>
  <si>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</si>
  <si>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</si>
  <si>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</si>
  <si>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</si>
  <si>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</si>
  <si>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</si>
  <si>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</si>
  <si>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</si>
  <si>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</si>
  <si>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</si>
  <si>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</si>
  <si>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</si>
  <si>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</si>
  <si>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</si>
  <si>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</si>
  <si>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</si>
  <si>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</si>
  <si>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</si>
  <si>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</si>
  <si>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</si>
  <si>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</si>
  <si>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</si>
  <si>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</si>
  <si>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</si>
  <si>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</si>
  <si>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</si>
  <si>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</si>
  <si>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</si>
  <si>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</si>
  <si>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</si>
  <si>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</si>
  <si>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</si>
  <si>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</si>
  <si>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</si>
  <si>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</si>
  <si>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</si>
  <si>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</si>
  <si>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</si>
  <si>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</si>
  <si>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</si>
  <si>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</si>
  <si>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</si>
  <si>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</si>
  <si>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</si>
  <si>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</si>
  <si>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</si>
  <si>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</si>
  <si>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</si>
  <si>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</si>
  <si>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</si>
  <si>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</si>
  <si>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</si>
  <si>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</si>
  <si>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</si>
  <si>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</si>
  <si>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</si>
  <si>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</si>
  <si>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</si>
  <si>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</si>
  <si>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</si>
  <si>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</si>
  <si>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</si>
  <si>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</si>
  <si>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</si>
  <si>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</si>
  <si>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</si>
  <si>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</si>
  <si>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</si>
  <si>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</si>
  <si>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</si>
  <si>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</si>
  <si>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</si>
  <si>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</si>
  <si>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</si>
  <si>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</si>
  <si>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</si>
  <si>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</si>
  <si>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</si>
  <si>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</si>
  <si>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</si>
  <si>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</si>
  <si>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</si>
  <si>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</si>
  <si>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</si>
  <si>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</si>
  <si>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</si>
  <si>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</si>
  <si>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</si>
  <si>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</si>
  <si>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</si>
  <si>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</si>
  <si>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</si>
  <si>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</si>
  <si>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</si>
  <si>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</si>
  <si>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</si>
  <si>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</si>
  <si>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</si>
  <si>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</si>
  <si>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</si>
  <si>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</si>
  <si>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</si>
  <si>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</si>
  <si>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</si>
  <si>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</si>
  <si>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</si>
  <si>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</si>
  <si>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</si>
  <si>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</si>
  <si>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</si>
  <si>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</si>
  <si>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</si>
  <si>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</si>
  <si>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</si>
  <si>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</si>
  <si>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</si>
  <si>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</si>
  <si>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</si>
  <si>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</si>
  <si>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</si>
  <si>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</si>
  <si>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</si>
  <si>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</si>
  <si>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</si>
  <si>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</si>
  <si>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</si>
  <si>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</si>
  <si>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</si>
  <si>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</si>
  <si>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</si>
  <si>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</si>
  <si>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</si>
  <si>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</si>
  <si>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</si>
  <si>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</si>
  <si>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</si>
  <si>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</si>
  <si>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</si>
  <si>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</si>
  <si>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</si>
  <si>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</si>
  <si>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</si>
  <si>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</si>
  <si>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</si>
  <si>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</si>
  <si>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</si>
  <si>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</si>
  <si>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</si>
  <si>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</si>
  <si>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</si>
  <si>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</si>
  <si>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</si>
  <si>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</si>
  <si>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</si>
  <si>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</si>
  <si>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</si>
  <si>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</si>
  <si>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</si>
  <si>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</si>
  <si>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</si>
  <si>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</si>
  <si>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</si>
  <si>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</si>
  <si>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</si>
  <si>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</si>
  <si>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</si>
  <si>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</si>
  <si>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</si>
  <si>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</si>
  <si>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</si>
  <si>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</si>
  <si>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</si>
  <si>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</si>
  <si>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</si>
  <si>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</si>
  <si>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</si>
  <si>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</si>
  <si>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</si>
  <si>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</si>
  <si>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</si>
  <si>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</si>
  <si>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</si>
  <si>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</si>
  <si>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</si>
  <si>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</si>
  <si>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</si>
  <si>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</si>
  <si>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</si>
  <si>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</si>
  <si>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</si>
  <si>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</si>
  <si>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</si>
  <si>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</si>
  <si>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</si>
  <si>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</si>
  <si>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</si>
  <si>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</si>
  <si>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</si>
  <si>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</si>
  <si>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</si>
  <si>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</si>
  <si>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</si>
  <si>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</si>
  <si>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</si>
  <si>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</si>
  <si>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</si>
  <si>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</si>
  <si>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</si>
  <si>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</si>
  <si>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</si>
  <si>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</si>
  <si>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</si>
  <si>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</si>
  <si>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</si>
  <si>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</si>
  <si>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</si>
  <si>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</si>
  <si>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</si>
  <si>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</si>
  <si>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</si>
  <si>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</si>
  <si>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</si>
  <si>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</si>
  <si>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</si>
  <si>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</si>
  <si>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</si>
  <si>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</si>
  <si>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</si>
  <si>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</si>
  <si>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</si>
  <si>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</si>
  <si>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</si>
  <si>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</si>
  <si>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</si>
  <si>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</si>
  <si>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</si>
  <si>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</si>
  <si>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</si>
  <si>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</si>
  <si>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</si>
  <si>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</si>
  <si>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</si>
  <si>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</si>
  <si>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</si>
  <si>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</si>
  <si>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</si>
  <si>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</si>
  <si>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</si>
  <si>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</si>
  <si>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</si>
  <si>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</si>
  <si>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</si>
  <si>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</si>
  <si>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</si>
  <si>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</si>
  <si>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</si>
  <si>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</si>
  <si>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</si>
  <si>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</si>
  <si>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</si>
  <si>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</si>
  <si>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</si>
  <si>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</si>
  <si>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</si>
  <si>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</si>
  <si>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</si>
  <si>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</si>
  <si>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</si>
  <si>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</si>
  <si>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</si>
  <si>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</si>
  <si>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</si>
  <si>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</si>
  <si>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</si>
  <si>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</si>
  <si>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</si>
  <si>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</si>
  <si>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</si>
  <si>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</si>
  <si>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</si>
  <si>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</si>
  <si>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</si>
  <si>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</si>
  <si>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</si>
  <si>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</si>
  <si>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</si>
  <si>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</si>
  <si>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</si>
  <si>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</si>
  <si>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</si>
  <si>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</si>
  <si>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</si>
  <si>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</si>
  <si>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</si>
  <si>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</si>
  <si>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</si>
  <si>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</si>
  <si>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</si>
  <si>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</si>
  <si>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</si>
  <si>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</si>
  <si>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</si>
  <si>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</si>
  <si>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</si>
  <si>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</si>
  <si>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</si>
  <si>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</si>
  <si>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</si>
  <si>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</si>
  <si>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</si>
  <si>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</si>
  <si>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</si>
  <si>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</si>
  <si>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</si>
  <si>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</si>
  <si>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</si>
  <si>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</si>
  <si>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</si>
  <si>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</si>
  <si>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</si>
  <si>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</si>
  <si>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</si>
  <si>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</si>
  <si>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</si>
  <si>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</si>
  <si>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</si>
  <si>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</si>
  <si>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</si>
  <si>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</si>
  <si>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</si>
  <si>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</si>
  <si>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</si>
  <si>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</si>
  <si>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</si>
  <si>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</si>
  <si>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</si>
  <si>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</si>
  <si>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</si>
  <si>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</si>
  <si>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</si>
  <si>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</si>
  <si>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</si>
  <si>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</si>
  <si>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</si>
  <si>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</si>
  <si>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</si>
  <si>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</si>
  <si>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</si>
  <si>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</si>
  <si>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</si>
  <si>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</si>
  <si>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</si>
  <si>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</si>
  <si>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</si>
  <si>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</si>
  <si>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</si>
  <si>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</si>
  <si>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</si>
  <si>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</si>
  <si>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</si>
  <si>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</si>
  <si>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</si>
  <si>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</si>
  <si>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</si>
  <si>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</si>
  <si>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</si>
  <si>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</si>
  <si>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</si>
  <si>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</si>
  <si>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</si>
  <si>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</si>
  <si>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</si>
  <si>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</si>
  <si>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</si>
  <si>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</si>
  <si>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</si>
  <si>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</si>
  <si>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</si>
  <si>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</si>
  <si>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</si>
  <si>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</si>
  <si>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</si>
  <si>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</si>
  <si>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</si>
  <si>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</si>
  <si>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</si>
  <si>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</si>
  <si>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</si>
  <si>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</si>
  <si>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</si>
  <si>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</si>
  <si>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</si>
  <si>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</si>
  <si>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</si>
  <si>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</si>
  <si>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</si>
  <si>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</si>
  <si>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</si>
  <si>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</si>
  <si>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</si>
  <si>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</si>
  <si>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</si>
  <si>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</si>
  <si>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</si>
  <si>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</si>
  <si>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</si>
  <si>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</si>
  <si>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</si>
  <si>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</si>
  <si>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</si>
  <si>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</si>
  <si>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</si>
  <si>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</si>
  <si>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</si>
  <si>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</si>
  <si>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</si>
  <si>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</si>
  <si>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</si>
  <si>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</si>
  <si>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</si>
  <si>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</si>
  <si>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</si>
  <si>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</si>
  <si>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</si>
  <si>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</si>
  <si>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</si>
  <si>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</si>
  <si>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</si>
  <si>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</si>
  <si>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</si>
  <si>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</si>
  <si>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</si>
  <si>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</si>
  <si>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</si>
  <si>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</si>
  <si>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</si>
  <si>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</si>
  <si>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</si>
  <si>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</si>
  <si>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</si>
  <si>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</si>
  <si>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</si>
  <si>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</si>
  <si>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</si>
  <si>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</si>
  <si>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</si>
  <si>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</si>
  <si>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</si>
  <si>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</si>
  <si>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</si>
  <si>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</si>
  <si>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</si>
  <si>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</si>
  <si>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</si>
  <si>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</si>
  <si>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</si>
  <si>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</si>
  <si>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</si>
  <si>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</si>
  <si>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</si>
  <si>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</si>
  <si>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</si>
  <si>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</si>
  <si>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</si>
  <si>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</si>
  <si>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</si>
  <si>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</si>
  <si>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</si>
  <si>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</si>
  <si>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</si>
  <si>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</si>
  <si>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</si>
  <si>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</si>
  <si>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</si>
  <si>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</si>
  <si>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</si>
  <si>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</si>
  <si>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</si>
  <si>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</si>
  <si>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</si>
  <si>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</si>
  <si>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</si>
  <si>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</si>
  <si>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</si>
  <si>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</si>
  <si>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</si>
  <si>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</si>
  <si>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</si>
  <si>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</si>
  <si>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</si>
  <si>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</si>
  <si>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</si>
  <si>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</si>
  <si>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</si>
  <si>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</si>
  <si>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</si>
  <si>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</si>
  <si>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</si>
  <si>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</si>
  <si>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</si>
  <si>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</si>
  <si>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</si>
  <si>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</si>
  <si>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</si>
  <si>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</si>
  <si>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</si>
  <si>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</si>
  <si>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</si>
  <si>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</si>
  <si>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</si>
  <si>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</si>
  <si>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</si>
  <si>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</si>
  <si>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</si>
  <si>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</si>
  <si>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</si>
  <si>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</si>
  <si>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</si>
  <si>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</si>
  <si>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</si>
  <si>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</si>
  <si>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</si>
  <si>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</si>
  <si>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</si>
  <si>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</si>
  <si>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</si>
  <si>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</si>
  <si>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</si>
  <si>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</si>
  <si>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</si>
  <si>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</si>
  <si>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</si>
  <si>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</si>
  <si>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</si>
  <si>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</si>
  <si>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</si>
  <si>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</si>
  <si>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</si>
  <si>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</si>
  <si>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</si>
  <si>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</si>
  <si>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</si>
  <si>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</si>
  <si>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</si>
  <si>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</si>
  <si>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</si>
  <si>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</si>
  <si>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</si>
  <si>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</si>
  <si>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</si>
  <si>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</si>
  <si>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</si>
  <si>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</si>
  <si>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</si>
  <si>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</si>
  <si>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</si>
  <si>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</si>
  <si>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</si>
  <si>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</si>
  <si>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</si>
  <si>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</si>
  <si>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</si>
  <si>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</si>
  <si>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</si>
  <si>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</si>
  <si>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</si>
  <si>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</si>
  <si>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</si>
  <si>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</si>
  <si>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</si>
  <si>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</si>
  <si>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</si>
  <si>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</si>
  <si>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</si>
  <si>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</si>
  <si>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</si>
  <si>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</si>
  <si>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</si>
  <si>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</si>
  <si>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</si>
  <si>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</si>
  <si>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</si>
  <si>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</si>
  <si>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</si>
  <si>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</si>
  <si>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</si>
  <si>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</si>
  <si>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</si>
  <si>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</si>
  <si>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</si>
  <si>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</si>
  <si>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</si>
  <si>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</si>
  <si>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</si>
  <si>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</si>
  <si>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</si>
  <si>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</si>
  <si>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</si>
  <si>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</si>
  <si>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</si>
  <si>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</si>
  <si>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</si>
  <si>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</si>
  <si>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</si>
  <si>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</si>
  <si>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</si>
  <si>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</si>
  <si>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</si>
  <si>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</si>
  <si>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</si>
  <si>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</si>
  <si>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</si>
  <si>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</si>
  <si>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</si>
  <si>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</si>
  <si>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</si>
  <si>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</si>
  <si>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</si>
  <si>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</si>
  <si>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</si>
  <si>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</si>
  <si>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</si>
  <si>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</si>
  <si>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</si>
  <si>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</si>
  <si>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</si>
  <si>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</si>
  <si>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</si>
  <si>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</si>
  <si>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</si>
  <si>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</si>
  <si>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</si>
  <si>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</si>
  <si>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</si>
  <si>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</si>
  <si>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</si>
  <si>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</si>
  <si>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</si>
  <si>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</si>
  <si>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</si>
  <si>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</si>
  <si>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</si>
  <si>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</si>
  <si>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</si>
  <si>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</si>
  <si>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</si>
  <si>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</si>
  <si>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</si>
  <si>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</si>
  <si>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</si>
  <si>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</si>
  <si>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</si>
  <si>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</si>
  <si>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</si>
  <si>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</si>
  <si>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</si>
  <si>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</si>
  <si>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</si>
  <si>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</si>
  <si>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</si>
  <si>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</si>
  <si>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</si>
  <si>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</si>
  <si>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</si>
  <si>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</si>
  <si>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</si>
  <si>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</si>
  <si>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</si>
  <si>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</si>
  <si>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</si>
  <si>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</si>
  <si>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</si>
  <si>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</si>
  <si>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</si>
  <si>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</si>
  <si>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</si>
  <si>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</si>
  <si>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</si>
  <si>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</si>
  <si>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</si>
  <si>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</si>
  <si>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</si>
  <si>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</si>
  <si>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</si>
  <si>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</si>
  <si>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</si>
  <si>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</si>
  <si>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</si>
  <si>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</si>
  <si>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</si>
  <si>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</si>
  <si>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</si>
  <si>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</si>
  <si>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</si>
  <si>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</si>
  <si>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</si>
  <si>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</si>
  <si>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</si>
  <si>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</si>
  <si>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</si>
  <si>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</si>
  <si>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</si>
  <si>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</si>
  <si>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</si>
  <si>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</si>
  <si>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</si>
  <si>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</si>
  <si>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</si>
  <si>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</si>
  <si>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</si>
  <si>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</si>
  <si>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</si>
  <si>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</si>
  <si>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</si>
  <si>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</si>
  <si>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</si>
  <si>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</si>
  <si>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</si>
  <si>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</si>
  <si>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</si>
  <si>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</si>
  <si>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</si>
  <si>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</si>
  <si>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</si>
  <si>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</si>
  <si>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</si>
  <si>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</si>
  <si>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</si>
  <si>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</si>
  <si>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</si>
  <si>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</si>
  <si>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</si>
  <si>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</si>
  <si>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</si>
  <si>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</si>
  <si>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</si>
  <si>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</si>
  <si>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</si>
  <si>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</si>
  <si>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</si>
  <si>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</si>
  <si>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</si>
  <si>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</si>
  <si>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</si>
  <si>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</si>
  <si>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</si>
  <si>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</si>
  <si>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</si>
  <si>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</si>
  <si>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</si>
  <si>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</si>
  <si>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</si>
  <si>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</si>
  <si>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</si>
  <si>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</si>
  <si>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</si>
  <si>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</si>
  <si>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</si>
  <si>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</si>
  <si>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</si>
  <si>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</si>
  <si>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</si>
  <si>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</si>
  <si>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</si>
  <si>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</si>
  <si>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</si>
  <si>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</si>
  <si>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</si>
  <si>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</si>
  <si>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</si>
  <si>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</si>
  <si>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</si>
  <si>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</si>
  <si>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</si>
  <si>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</si>
  <si>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</si>
  <si>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</si>
  <si>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</si>
  <si>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</si>
  <si>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</si>
  <si>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</si>
  <si>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</si>
  <si>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</si>
  <si>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</si>
  <si>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</si>
  <si>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</si>
  <si>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</si>
  <si>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</si>
  <si>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</si>
  <si>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</si>
  <si>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</si>
  <si>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</si>
  <si>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</si>
  <si>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</si>
  <si>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</si>
  <si>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</si>
  <si>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</si>
  <si>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</si>
  <si>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</si>
  <si>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</si>
  <si>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</si>
  <si>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</si>
  <si>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</si>
  <si>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</si>
  <si>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</si>
  <si>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</si>
  <si>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</si>
  <si>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</si>
  <si>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</si>
  <si>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</si>
  <si>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</si>
  <si>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</si>
  <si>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</si>
  <si>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</si>
  <si>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</si>
  <si>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</si>
  <si>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</si>
  <si>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</si>
  <si>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</si>
  <si>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</si>
  <si>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</si>
  <si>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</si>
  <si>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</si>
  <si>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</si>
  <si>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</si>
  <si>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</si>
  <si>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</si>
  <si>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</si>
  <si>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</si>
  <si>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</si>
  <si>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</si>
  <si>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</si>
  <si>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</si>
  <si>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</si>
  <si>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</si>
  <si>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</si>
  <si>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</si>
  <si>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</si>
  <si>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</si>
  <si>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</si>
  <si>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</si>
  <si>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</si>
  <si>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</si>
  <si>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</si>
  <si>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</si>
  <si>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</si>
  <si>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</si>
  <si>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</si>
  <si>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</si>
  <si>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</si>
  <si>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</si>
  <si>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</si>
  <si>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</si>
  <si>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</si>
  <si>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</si>
  <si>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</si>
  <si>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</si>
  <si>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</si>
  <si>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</si>
  <si>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</si>
  <si>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</si>
  <si>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</si>
  <si>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</si>
  <si>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</si>
  <si>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</si>
  <si>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</si>
  <si>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</si>
  <si>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</si>
  <si>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</si>
  <si>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</si>
  <si>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</si>
  <si>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</si>
  <si>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</si>
  <si>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</si>
  <si>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</si>
  <si>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</si>
  <si>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</si>
  <si>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</si>
  <si>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</si>
  <si>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</si>
  <si>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</si>
  <si>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</si>
  <si>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</si>
  <si>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</si>
  <si>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</si>
  <si>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</si>
  <si>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</si>
  <si>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</si>
  <si>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</si>
  <si>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</si>
  <si>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</si>
  <si>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</si>
  <si>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</si>
  <si>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</si>
  <si>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</si>
  <si>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</si>
  <si>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</si>
  <si>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</si>
  <si>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</si>
  <si>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</si>
  <si>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</si>
  <si>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</si>
  <si>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</si>
  <si>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</si>
  <si>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</si>
  <si>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</si>
  <si>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</si>
  <si>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</si>
  <si>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</si>
  <si>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</si>
  <si>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</si>
  <si>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</si>
  <si>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</si>
  <si>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</si>
  <si>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</si>
  <si>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</si>
  <si>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</si>
  <si>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</si>
  <si>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</si>
  <si>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</si>
  <si>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</si>
  <si>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</si>
  <si>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</si>
  <si>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</si>
  <si>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</si>
  <si>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</si>
  <si>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</si>
  <si>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</si>
  <si>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</si>
  <si>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</si>
  <si>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</si>
  <si>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</si>
  <si>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</si>
  <si>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</si>
  <si>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</si>
  <si>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</si>
  <si>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</si>
  <si>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</si>
  <si>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</si>
  <si>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</si>
  <si>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</si>
  <si>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</si>
  <si>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</si>
  <si>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</si>
  <si>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</si>
  <si>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</si>
  <si>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</si>
  <si>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</si>
  <si>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</si>
  <si>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</si>
  <si>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</si>
  <si>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</si>
  <si>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</si>
  <si>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</si>
  <si>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</si>
  <si>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</si>
  <si>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</si>
  <si>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</si>
  <si>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</si>
  <si>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</si>
  <si>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</si>
  <si>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</si>
  <si>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</si>
  <si>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</si>
  <si>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</si>
  <si>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</si>
  <si>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</si>
  <si>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</si>
  <si>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</si>
  <si>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</si>
  <si>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</si>
  <si>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</si>
  <si>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</si>
  <si>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</si>
  <si>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</si>
  <si>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</si>
  <si>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</si>
  <si>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</si>
  <si>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</si>
  <si>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</si>
  <si>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</si>
  <si>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</si>
  <si>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</si>
  <si>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</si>
  <si>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</si>
  <si>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</si>
  <si>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</si>
  <si>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</si>
  <si>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</si>
  <si>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</si>
  <si>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</si>
  <si>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</si>
  <si>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</si>
  <si>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</si>
  <si>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</si>
  <si>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</si>
  <si>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</si>
  <si>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</si>
  <si>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</si>
  <si>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</si>
  <si>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</si>
  <si>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</si>
  <si>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</si>
  <si>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</si>
  <si>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</si>
  <si>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</si>
  <si>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</si>
  <si>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</si>
  <si>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</si>
  <si>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</si>
  <si>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</si>
  <si>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</si>
  <si>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</si>
  <si>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</si>
  <si>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</si>
  <si>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</si>
  <si>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</si>
  <si>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</si>
  <si>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</si>
  <si>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</si>
  <si>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</si>
  <si>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</si>
  <si>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</si>
  <si>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</si>
  <si>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</si>
  <si>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</si>
  <si>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</si>
  <si>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</si>
  <si>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</si>
  <si>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</si>
  <si>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</si>
  <si>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</si>
  <si>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</si>
  <si>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</si>
  <si>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</si>
  <si>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</si>
  <si>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</si>
  <si>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</si>
  <si>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</si>
  <si>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</si>
  <si>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</si>
  <si>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</si>
  <si>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</si>
  <si>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</si>
  <si>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</si>
  <si>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</si>
  <si>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</si>
  <si>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</si>
  <si>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</si>
  <si>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</si>
  <si>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</si>
  <si>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</si>
  <si>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</si>
  <si>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</si>
  <si>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</si>
  <si>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</si>
  <si>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</si>
  <si>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</si>
  <si>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</si>
  <si>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</si>
  <si>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</si>
  <si>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</si>
  <si>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</si>
  <si>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</si>
  <si>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</si>
  <si>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</si>
  <si>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</si>
  <si>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</si>
  <si>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</si>
  <si>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</si>
  <si>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</si>
  <si>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</si>
  <si>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</si>
  <si>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</si>
  <si>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</si>
  <si>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</si>
  <si>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</si>
  <si>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</si>
  <si>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</si>
  <si>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</si>
  <si>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</si>
  <si>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</si>
  <si>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</si>
  <si>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</si>
  <si>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</si>
  <si>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</si>
  <si>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</si>
  <si>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</si>
  <si>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</si>
  <si>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</si>
  <si>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</si>
  <si>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</si>
  <si>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</si>
  <si>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</si>
  <si>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</si>
  <si>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</si>
  <si>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</si>
  <si>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</si>
  <si>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</si>
  <si>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</si>
  <si>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</si>
  <si>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</si>
  <si>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</si>
  <si>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</si>
  <si>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</si>
  <si>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</si>
  <si>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</si>
  <si>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</si>
  <si>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</si>
  <si>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</si>
  <si>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</si>
  <si>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</si>
  <si>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</si>
  <si>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</si>
  <si>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</si>
  <si>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</si>
  <si>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</si>
  <si>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</si>
  <si>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</si>
  <si>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</si>
  <si>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</si>
  <si>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</si>
  <si>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</si>
  <si>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</si>
  <si>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</si>
  <si>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</si>
  <si>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</si>
  <si>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</si>
  <si>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</si>
  <si>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</si>
  <si>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</si>
  <si>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</si>
  <si>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</si>
  <si>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</si>
  <si>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</si>
  <si>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</si>
  <si>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</si>
  <si>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</si>
  <si>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</si>
  <si>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</si>
  <si>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</si>
  <si>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</si>
  <si>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</si>
  <si>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</si>
  <si>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</si>
  <si>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</si>
  <si>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</si>
  <si>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</si>
  <si>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</si>
  <si>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</si>
  <si>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</si>
  <si>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</si>
  <si>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</si>
  <si>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</si>
  <si>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</si>
  <si>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</si>
  <si>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</si>
  <si>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</si>
  <si>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</si>
  <si>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</si>
  <si>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</si>
  <si>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</si>
  <si>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</si>
  <si>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</si>
  <si>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</si>
  <si>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</si>
  <si>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</si>
  <si>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</si>
  <si>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</si>
  <si>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</si>
  <si>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</si>
  <si>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</si>
  <si>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</si>
  <si>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</si>
  <si>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</si>
  <si>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</si>
  <si>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</si>
  <si>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</si>
  <si>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</si>
  <si>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</si>
  <si>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</si>
  <si>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</si>
  <si>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</si>
  <si>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</si>
  <si>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</si>
  <si>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</si>
  <si>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</si>
  <si>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</si>
  <si>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</si>
  <si>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</si>
  <si>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</si>
  <si>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</si>
  <si>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</si>
  <si>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</si>
  <si>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</si>
  <si>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</si>
  <si>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</si>
  <si>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</si>
  <si>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</si>
  <si>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</si>
  <si>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</si>
  <si>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</si>
  <si>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</si>
  <si>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</si>
  <si>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</si>
  <si>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</si>
  <si>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</si>
  <si>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</si>
  <si>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</si>
  <si>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</si>
  <si>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</si>
  <si>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</si>
  <si>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</si>
  <si>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</si>
  <si>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</si>
  <si>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</si>
  <si>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</si>
  <si>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</si>
  <si>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</si>
  <si>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</si>
  <si>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</si>
  <si>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</si>
  <si>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</si>
  <si>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</si>
  <si>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</si>
  <si>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</si>
  <si>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</si>
  <si>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</si>
  <si>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</si>
  <si>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</si>
  <si>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</si>
  <si>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</si>
  <si>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</si>
  <si>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</si>
  <si>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</si>
  <si>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</si>
  <si>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</si>
  <si>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</si>
  <si>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</si>
  <si>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</si>
  <si>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</si>
  <si>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</si>
  <si>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</si>
  <si>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</si>
  <si>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</si>
  <si>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</si>
  <si>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</si>
  <si>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</si>
  <si>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</si>
  <si>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</si>
  <si>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</si>
  <si>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</si>
  <si>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</si>
  <si>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</si>
  <si>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</si>
  <si>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</si>
  <si>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</si>
  <si>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</si>
  <si>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</si>
  <si>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</si>
  <si>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</si>
  <si>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</si>
  <si>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</si>
  <si>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</si>
  <si>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</si>
  <si>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</si>
  <si>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</si>
  <si>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</si>
  <si>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</si>
  <si>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</si>
  <si>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</si>
  <si>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</si>
  <si>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</si>
  <si>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</si>
  <si>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</si>
  <si>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</si>
  <si>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</si>
  <si>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</si>
  <si>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</si>
  <si>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</si>
  <si>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</si>
  <si>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</si>
  <si>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</si>
  <si>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</si>
  <si>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</si>
  <si>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</si>
  <si>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</si>
  <si>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</si>
  <si>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</si>
  <si>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</si>
  <si>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</si>
  <si>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</si>
  <si>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</si>
  <si>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</si>
  <si>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</si>
  <si>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</si>
  <si>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</si>
  <si>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</si>
  <si>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</si>
  <si>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</si>
  <si>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</si>
  <si>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</si>
  <si>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</si>
  <si>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</si>
  <si>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</si>
  <si>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</si>
  <si>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</si>
  <si>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</si>
  <si>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</si>
  <si>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</si>
  <si>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</si>
  <si>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</si>
  <si>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</si>
  <si>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</si>
  <si>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</si>
  <si>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</si>
  <si>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</si>
  <si>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</si>
  <si>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</si>
  <si>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</si>
  <si>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</si>
  <si>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</si>
  <si>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</si>
  <si>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</si>
  <si>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</si>
  <si>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</si>
  <si>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</si>
  <si>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</si>
  <si>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</si>
  <si>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</si>
  <si>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</si>
  <si>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</si>
  <si>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</si>
  <si>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</si>
  <si>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</si>
  <si>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</si>
  <si>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</si>
  <si>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</si>
  <si>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</si>
  <si>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</si>
  <si>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</si>
  <si>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</si>
  <si>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</si>
  <si>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</si>
  <si>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</si>
  <si>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</si>
  <si>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</si>
  <si>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</si>
  <si>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</si>
  <si>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</si>
  <si>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</si>
  <si>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</si>
  <si>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</si>
  <si>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</si>
  <si>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</si>
  <si>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</si>
  <si>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</si>
  <si>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</si>
  <si>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</si>
  <si>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</si>
  <si>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</si>
  <si>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</si>
  <si>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</si>
  <si>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</si>
  <si>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</si>
  <si>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</si>
  <si>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</si>
  <si>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</si>
  <si>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</si>
  <si>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</si>
  <si>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</si>
  <si>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</si>
  <si>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</si>
  <si>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</si>
  <si>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</si>
  <si>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</si>
  <si>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</si>
  <si>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</si>
  <si>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</si>
  <si>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</si>
  <si>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</si>
  <si>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</si>
  <si>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</si>
  <si>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</si>
  <si>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</si>
  <si>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</si>
  <si>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</si>
  <si>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</si>
  <si>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</si>
  <si>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</si>
  <si>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</si>
  <si>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</si>
  <si>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</si>
  <si>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</si>
  <si>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</si>
  <si>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</si>
  <si>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</si>
  <si>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</si>
  <si>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</si>
  <si>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</si>
  <si>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</si>
  <si>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</si>
  <si>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</si>
  <si>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</si>
  <si>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</si>
  <si>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</si>
  <si>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</si>
  <si>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</si>
  <si>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</si>
  <si>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</si>
  <si>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</si>
  <si>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</si>
  <si>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</si>
  <si>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</si>
  <si>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</si>
  <si>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</si>
  <si>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</si>
  <si>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</si>
  <si>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</si>
  <si>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</si>
  <si>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</si>
  <si>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</si>
  <si>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</si>
  <si>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</si>
  <si>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</si>
  <si>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</si>
  <si>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</si>
  <si>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</si>
  <si>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</si>
  <si>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</si>
  <si>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</si>
  <si>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</si>
  <si>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</si>
  <si>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</si>
  <si>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</si>
  <si>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</si>
  <si>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</si>
  <si>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</si>
  <si>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</si>
  <si>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</si>
  <si>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</si>
  <si>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</si>
  <si>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</si>
  <si>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</si>
  <si>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</si>
  <si>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</si>
  <si>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</si>
  <si>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</si>
  <si>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</si>
  <si>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</si>
  <si>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</si>
  <si>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</si>
  <si>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</si>
  <si>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</si>
  <si>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</si>
  <si>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</si>
  <si>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</si>
  <si>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</si>
  <si>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</si>
  <si>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</si>
  <si>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</si>
  <si>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</si>
  <si>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</si>
  <si>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</si>
  <si>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</si>
  <si>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</si>
  <si>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</si>
  <si>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</si>
  <si>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</si>
  <si>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</si>
  <si>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</si>
  <si>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</si>
  <si>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</si>
  <si>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</si>
  <si>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</si>
  <si>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</si>
  <si>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</si>
  <si>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</si>
  <si>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</si>
  <si>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</si>
  <si>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</si>
  <si>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</si>
  <si>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</si>
  <si>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</si>
  <si>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</si>
  <si>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</si>
  <si>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</si>
  <si>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</si>
  <si>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</si>
  <si>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</si>
  <si>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</si>
  <si>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</si>
  <si>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</si>
  <si>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</si>
  <si>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</si>
  <si>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</si>
  <si>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</si>
  <si>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</si>
  <si>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</si>
  <si>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</si>
  <si>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</si>
  <si>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</si>
  <si>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</si>
  <si>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</si>
  <si>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</si>
  <si>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</si>
  <si>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</si>
  <si>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</si>
  <si>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</si>
  <si>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</si>
  <si>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</si>
  <si>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</si>
  <si>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</si>
  <si>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</si>
  <si>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</si>
  <si>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</si>
  <si>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</si>
  <si>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</si>
  <si>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</si>
  <si>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</si>
  <si>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</si>
  <si>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</si>
  <si>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</si>
  <si>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</si>
  <si>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</si>
  <si>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</si>
  <si>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</si>
  <si>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</si>
  <si>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</si>
  <si>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</si>
  <si>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</si>
  <si>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</si>
  <si>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</si>
  <si>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</si>
  <si>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</si>
  <si>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</si>
  <si>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</si>
  <si>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</si>
  <si>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</si>
  <si>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</si>
  <si>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</si>
  <si>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</si>
  <si>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</si>
  <si>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</si>
  <si>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</si>
  <si>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</si>
  <si>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</si>
  <si>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</si>
  <si>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</si>
  <si>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</si>
  <si>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</si>
  <si>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</si>
  <si>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</si>
  <si>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</si>
  <si>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</si>
  <si>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</si>
  <si>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</si>
  <si>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</si>
  <si>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</si>
  <si>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</si>
  <si>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</si>
  <si>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</si>
  <si>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</si>
  <si>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</si>
  <si>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</si>
  <si>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</si>
  <si>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</si>
  <si>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</si>
  <si>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</si>
  <si>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</si>
  <si>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</si>
  <si>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</si>
  <si>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</si>
  <si>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</si>
  <si>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</si>
  <si>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</si>
  <si>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</si>
  <si>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</si>
  <si>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</si>
  <si>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</si>
  <si>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</si>
  <si>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</si>
  <si>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</si>
  <si>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</si>
  <si>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</si>
  <si>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</si>
  <si>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</si>
  <si>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</si>
  <si>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</si>
  <si>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</si>
  <si>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</si>
  <si>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</si>
  <si>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</si>
  <si>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</si>
  <si>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</si>
  <si>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</si>
  <si>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</si>
  <si>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</si>
  <si>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</si>
  <si>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</si>
  <si>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</si>
  <si>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</si>
  <si>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</si>
  <si>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</si>
  <si>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</si>
  <si>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</si>
  <si>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</si>
  <si>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</si>
  <si>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</si>
  <si>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</si>
  <si>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</si>
  <si>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</si>
  <si>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</si>
  <si>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</si>
  <si>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</si>
  <si>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</si>
  <si>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</si>
  <si>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</si>
  <si>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</si>
  <si>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</si>
  <si>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</si>
  <si>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</si>
  <si>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</si>
  <si>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</si>
  <si>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</si>
  <si>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</si>
  <si>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</si>
  <si>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</si>
  <si>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</si>
  <si>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</si>
  <si>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</si>
  <si>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</si>
  <si>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</si>
  <si>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</si>
  <si>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</si>
  <si>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</si>
  <si>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</si>
  <si>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</si>
  <si>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</si>
  <si>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</si>
  <si>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</si>
  <si>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</si>
  <si>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</si>
  <si>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</si>
  <si>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</si>
  <si>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</si>
  <si>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</si>
  <si>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</si>
  <si>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</si>
  <si>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</si>
  <si>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</si>
  <si>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</si>
  <si>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</si>
  <si>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</si>
  <si>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</si>
  <si>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</si>
  <si>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</si>
  <si>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</si>
  <si>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</si>
  <si>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</si>
  <si>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</si>
  <si>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</si>
  <si>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</si>
  <si>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</si>
  <si>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</si>
  <si>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</si>
  <si>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</si>
  <si>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</si>
  <si>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</si>
  <si>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</si>
  <si>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</si>
  <si>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</si>
  <si>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</si>
  <si>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</si>
  <si>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</si>
  <si>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</si>
  <si>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</si>
  <si>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</si>
  <si>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</si>
  <si>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</si>
  <si>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</si>
  <si>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</si>
  <si>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</si>
  <si>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</si>
  <si>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</si>
  <si>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</si>
  <si>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</si>
  <si>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</si>
  <si>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</si>
  <si>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</si>
  <si>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</si>
  <si>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</si>
  <si>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</si>
  <si>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</si>
  <si>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</si>
  <si>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</si>
  <si>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</si>
  <si>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</si>
  <si>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</si>
  <si>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</si>
  <si>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</si>
  <si>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</si>
  <si>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</si>
  <si>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</si>
  <si>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</si>
  <si>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</si>
  <si>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</si>
  <si>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</si>
  <si>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</si>
  <si>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</si>
  <si>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</si>
  <si>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</si>
  <si>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</si>
  <si>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</si>
  <si>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</si>
  <si>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</si>
  <si>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</si>
  <si>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</si>
  <si>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</si>
  <si>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</si>
  <si>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</si>
  <si>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</si>
  <si>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</si>
  <si>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</si>
  <si>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</si>
  <si>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</si>
  <si>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</si>
  <si>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</si>
  <si>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</si>
  <si>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</si>
  <si>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</si>
  <si>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</si>
  <si>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</si>
  <si>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</si>
  <si>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</si>
  <si>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</si>
  <si>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</si>
  <si>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</si>
  <si>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</si>
  <si>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</si>
  <si>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</si>
  <si>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</si>
  <si>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</si>
  <si>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</si>
  <si>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</si>
  <si>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</si>
  <si>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</si>
  <si>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</si>
  <si>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</si>
  <si>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</si>
  <si>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</si>
  <si>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</si>
  <si>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</si>
  <si>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</si>
  <si>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</si>
  <si>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</si>
  <si>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</si>
  <si>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</si>
  <si>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</si>
  <si>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</si>
  <si>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</si>
  <si>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</si>
  <si>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</si>
  <si>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</si>
  <si>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</si>
  <si>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</si>
  <si>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</si>
  <si>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</si>
  <si>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</si>
  <si>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</si>
  <si>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</si>
  <si>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</si>
  <si>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</si>
  <si>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</si>
  <si>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</si>
  <si>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</si>
  <si>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</si>
  <si>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</si>
  <si>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</si>
  <si>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</si>
  <si>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</si>
  <si>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</si>
  <si>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</si>
  <si>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</si>
  <si>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</si>
  <si>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</si>
  <si>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</si>
  <si>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</si>
  <si>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</si>
  <si>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</si>
  <si>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</si>
  <si>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</si>
  <si>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</si>
  <si>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</si>
  <si>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</si>
  <si>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</si>
  <si>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</si>
  <si>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</si>
  <si>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</si>
  <si>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</si>
  <si>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</si>
  <si>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</si>
  <si>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</si>
  <si>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</si>
  <si>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</si>
  <si>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</si>
  <si>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</si>
  <si>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</si>
  <si>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</si>
  <si>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</si>
  <si>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</si>
  <si>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</si>
  <si>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</si>
  <si>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</si>
  <si>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</si>
  <si>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</si>
  <si>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</si>
  <si>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</si>
  <si>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</si>
  <si>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</si>
  <si>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</si>
  <si>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</si>
  <si>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</si>
  <si>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</si>
  <si>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</si>
  <si>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</si>
  <si>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</si>
  <si>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</si>
  <si>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</si>
  <si>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</si>
  <si>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</si>
  <si>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</si>
  <si>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</si>
  <si>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</si>
  <si>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</si>
  <si>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</si>
  <si>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</si>
  <si>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</si>
  <si>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</si>
  <si>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</si>
  <si>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</si>
  <si>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</si>
  <si>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</si>
  <si>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</si>
  <si>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</si>
  <si>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</si>
  <si>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</si>
  <si>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</si>
  <si>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</si>
  <si>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</si>
  <si>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</si>
  <si>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</si>
  <si>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</si>
  <si>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</si>
  <si>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</si>
  <si>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</si>
  <si>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</si>
  <si>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</si>
  <si>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</si>
  <si>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</si>
  <si>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</si>
  <si>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</si>
  <si>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</si>
  <si>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</si>
  <si>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</si>
  <si>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</si>
  <si>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</si>
  <si>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</si>
  <si>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</si>
  <si>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</si>
  <si>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</si>
  <si>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</si>
  <si>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</si>
  <si>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</si>
  <si>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</si>
  <si>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</si>
  <si>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</si>
  <si>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</si>
  <si>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</si>
  <si>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</si>
  <si>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</si>
  <si>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</si>
  <si>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</si>
  <si>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</si>
  <si>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</si>
  <si>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</si>
  <si>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</si>
  <si>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</si>
  <si>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</si>
  <si>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</si>
  <si>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</si>
  <si>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</si>
  <si>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</si>
  <si>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</si>
  <si>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</si>
  <si>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</si>
  <si>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</si>
  <si>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</si>
  <si>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</si>
  <si>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</si>
  <si>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</si>
  <si>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</si>
  <si>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</si>
  <si>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</si>
  <si>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</si>
  <si>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</si>
  <si>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</si>
  <si>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</si>
  <si>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</si>
  <si>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</si>
  <si>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</si>
  <si>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</si>
  <si>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</si>
  <si>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</si>
  <si>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</si>
  <si>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</si>
  <si>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</si>
  <si>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</si>
  <si>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</si>
  <si>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</si>
  <si>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</si>
  <si>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</si>
  <si>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</si>
  <si>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</si>
  <si>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</si>
  <si>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</si>
  <si>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</si>
  <si>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</si>
  <si>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</si>
  <si>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</si>
  <si>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</si>
  <si>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</si>
  <si>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</si>
  <si>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</si>
  <si>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</si>
  <si>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</si>
  <si>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</si>
  <si>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</si>
  <si>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</si>
  <si>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</si>
  <si>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</si>
  <si>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</si>
  <si>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</si>
  <si>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</si>
  <si>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</si>
  <si>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</si>
  <si>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</si>
  <si>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</si>
  <si>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</si>
  <si>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</si>
  <si>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</si>
  <si>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</si>
  <si>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</si>
  <si>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</si>
  <si>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</si>
  <si>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</si>
  <si>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</si>
  <si>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</si>
  <si>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</si>
  <si>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</si>
  <si>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</si>
  <si>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</si>
  <si>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</si>
  <si>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</si>
  <si>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</si>
  <si>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</si>
  <si>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</si>
  <si>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</si>
  <si>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</si>
  <si>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</si>
  <si>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</si>
  <si>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</si>
  <si>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</si>
  <si>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</si>
  <si>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</si>
  <si>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</si>
  <si>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</si>
  <si>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</si>
  <si>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</si>
  <si>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</si>
  <si>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</si>
  <si>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</si>
  <si>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</si>
  <si>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</si>
  <si>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</si>
  <si>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</si>
  <si>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</si>
  <si>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</si>
  <si>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</si>
  <si>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</si>
  <si>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</si>
  <si>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</si>
  <si>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</si>
  <si>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</si>
  <si>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</si>
  <si>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</si>
  <si>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</si>
  <si>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</si>
  <si>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</si>
  <si>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</si>
  <si>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</si>
  <si>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</si>
  <si>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</si>
  <si>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</si>
  <si>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</si>
  <si>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</si>
  <si>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</si>
  <si>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</si>
  <si>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</si>
  <si>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</si>
  <si>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</si>
  <si>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</si>
  <si>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</si>
  <si>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</si>
  <si>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</si>
  <si>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</si>
  <si>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</si>
  <si>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</si>
  <si>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</si>
  <si>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</si>
  <si>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</si>
  <si>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</si>
  <si>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</si>
  <si>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</si>
  <si>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</si>
  <si>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</si>
  <si>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</si>
  <si>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</si>
  <si>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</si>
  <si>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</si>
  <si>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</si>
  <si>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</si>
  <si>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</si>
  <si>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</si>
  <si>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</si>
  <si>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</si>
  <si>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</si>
  <si>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</si>
  <si>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</si>
  <si>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</si>
  <si>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</si>
  <si>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</si>
  <si>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</si>
  <si>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</si>
  <si>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</si>
  <si>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</si>
  <si>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</si>
  <si>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</si>
  <si>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</si>
  <si>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</si>
  <si>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</si>
  <si>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</si>
  <si>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</si>
  <si>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</si>
  <si>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</si>
  <si>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</si>
  <si>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</si>
  <si>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</si>
  <si>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</si>
  <si>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</si>
  <si>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</si>
  <si>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</si>
  <si>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</si>
  <si>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</si>
  <si>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</si>
  <si>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</si>
  <si>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</si>
  <si>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</si>
  <si>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</si>
  <si>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</si>
  <si>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</si>
  <si>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</si>
  <si>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</si>
  <si>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</si>
  <si>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</si>
  <si>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</si>
  <si>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</si>
  <si>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</si>
  <si>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</si>
  <si>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</si>
  <si>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</si>
  <si>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</si>
  <si>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</si>
  <si>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</si>
  <si>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</si>
  <si>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</si>
  <si>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</si>
  <si>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</si>
  <si>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</si>
  <si>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</si>
  <si>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</si>
  <si>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</si>
  <si>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</si>
  <si>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</si>
  <si>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</si>
  <si>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</si>
  <si>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</si>
  <si>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</si>
  <si>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</si>
  <si>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</si>
  <si>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</si>
  <si>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</si>
  <si>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</si>
  <si>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</si>
  <si>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</si>
  <si>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</si>
  <si>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</si>
  <si>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</si>
  <si>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</si>
  <si>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</si>
  <si>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</si>
  <si>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</si>
  <si>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</si>
  <si>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</si>
  <si>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</si>
  <si>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</si>
  <si>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</si>
  <si>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</si>
  <si>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</si>
  <si>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</si>
  <si>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</si>
  <si>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</si>
  <si>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</si>
  <si>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</si>
  <si>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</si>
  <si>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</si>
  <si>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</si>
  <si>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</si>
  <si>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</si>
  <si>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</si>
  <si>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</si>
  <si>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</si>
  <si>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</si>
  <si>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</si>
  <si>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</si>
  <si>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</si>
  <si>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</si>
  <si>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</si>
  <si>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</si>
  <si>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</si>
  <si>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</si>
  <si>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</si>
  <si>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</si>
  <si>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</si>
  <si>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</si>
  <si>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</si>
  <si>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</si>
  <si>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</si>
  <si>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</si>
  <si>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</si>
  <si>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</si>
  <si>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</si>
  <si>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</si>
  <si>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</si>
  <si>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</si>
  <si>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</si>
  <si>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</si>
  <si>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</si>
  <si>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</si>
  <si>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</si>
  <si>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</si>
  <si>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</si>
  <si>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</si>
  <si>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</si>
  <si>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</si>
  <si>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</si>
  <si>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</si>
  <si>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</si>
  <si>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</si>
  <si>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</si>
  <si>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</si>
  <si>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</si>
  <si>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</si>
  <si>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</si>
  <si>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</si>
  <si>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</si>
  <si>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</si>
  <si>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</si>
  <si>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</si>
  <si>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</si>
  <si>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</si>
  <si>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</si>
  <si>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</si>
  <si>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</si>
  <si>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</si>
  <si>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</si>
  <si>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</si>
  <si>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</si>
  <si>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</si>
  <si>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</si>
  <si>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</si>
  <si>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</si>
  <si>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</si>
  <si>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</si>
  <si>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</si>
  <si>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</si>
  <si>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</si>
  <si>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</si>
  <si>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</si>
  <si>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</si>
  <si>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</si>
  <si>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</si>
  <si>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</si>
  <si>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</si>
  <si>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</si>
  <si>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</si>
  <si>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</si>
  <si>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</si>
  <si>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</si>
  <si>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</si>
  <si>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</si>
  <si>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</si>
  <si>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</si>
  <si>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</si>
  <si>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</si>
  <si>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</si>
  <si>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</si>
  <si>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</si>
  <si>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</si>
  <si>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</si>
  <si>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</si>
  <si>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</si>
  <si>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</si>
  <si>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</si>
  <si>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</si>
  <si>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</si>
  <si>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</si>
  <si>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</si>
  <si>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</si>
  <si>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</si>
  <si>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</si>
  <si>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</si>
  <si>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</si>
  <si>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</si>
  <si>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</si>
  <si>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</si>
  <si>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</si>
  <si>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</si>
  <si>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</si>
  <si>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</si>
  <si>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</si>
  <si>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</si>
  <si>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</si>
  <si>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</si>
  <si>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</si>
  <si>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</si>
  <si>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</si>
  <si>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</si>
  <si>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</si>
  <si>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</si>
  <si>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</si>
  <si>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</si>
  <si>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</si>
  <si>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</si>
  <si>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</si>
  <si>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</si>
  <si>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</si>
  <si>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</si>
  <si>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</si>
  <si>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</si>
  <si>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</si>
  <si>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</si>
  <si>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</si>
  <si>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</si>
  <si>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</si>
  <si>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</si>
  <si>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</si>
  <si>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</si>
  <si>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</si>
  <si>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</si>
  <si>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</si>
  <si>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</si>
  <si>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</si>
  <si>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</si>
  <si>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</si>
  <si>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</si>
  <si>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</si>
  <si>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</si>
  <si>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</si>
  <si>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</si>
  <si>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</si>
  <si>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</si>
  <si>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</si>
  <si>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</si>
  <si>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</si>
  <si>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</si>
  <si>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</si>
  <si>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</si>
  <si>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</si>
  <si>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</si>
  <si>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</si>
  <si>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</si>
  <si>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</si>
  <si>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</si>
  <si>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</si>
  <si>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</si>
  <si>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</si>
  <si>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</si>
  <si>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</si>
  <si>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</si>
  <si>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</si>
  <si>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</si>
  <si>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</si>
  <si>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</si>
  <si>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</si>
  <si>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</si>
  <si>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</si>
  <si>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</si>
  <si>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</si>
  <si>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</si>
  <si>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</si>
  <si>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</si>
  <si>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</si>
  <si>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</si>
  <si>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</si>
  <si>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</si>
  <si>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</si>
  <si>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</si>
  <si>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</si>
  <si>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</si>
  <si>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</si>
  <si>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</si>
  <si>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</si>
  <si>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</si>
  <si>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</si>
  <si>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</si>
  <si>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</si>
  <si>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</si>
  <si>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</si>
  <si>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</si>
  <si>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</si>
  <si>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</si>
  <si>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</si>
  <si>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</si>
  <si>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</si>
  <si>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</si>
  <si>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</si>
  <si>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</si>
  <si>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</si>
  <si>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</si>
  <si>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</si>
  <si>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</si>
  <si>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</si>
  <si>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</si>
  <si>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</si>
  <si>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</si>
  <si>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</si>
  <si>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</si>
  <si>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</si>
  <si>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</si>
  <si>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</si>
  <si>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</si>
  <si>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</si>
  <si>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</si>
  <si>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</si>
  <si>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</si>
  <si>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</si>
  <si>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</si>
  <si>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</si>
  <si>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</si>
  <si>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</si>
  <si>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</si>
  <si>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</si>
  <si>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</si>
  <si>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</si>
  <si>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</si>
  <si>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</si>
  <si>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</si>
  <si>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</si>
  <si>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</si>
  <si>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</si>
  <si>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</si>
  <si>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</si>
  <si>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</si>
  <si>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</si>
  <si>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</si>
  <si>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</si>
  <si>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</si>
  <si>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</si>
  <si>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</si>
  <si>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</si>
  <si>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</si>
  <si>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</si>
  <si>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</si>
  <si>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</si>
  <si>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</si>
  <si>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</si>
  <si>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</si>
  <si>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</si>
  <si>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</si>
  <si>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</si>
  <si>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</si>
  <si>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</si>
  <si>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</si>
  <si>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</si>
  <si>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</si>
  <si>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</si>
  <si>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</si>
  <si>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</si>
  <si>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</si>
  <si>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</si>
  <si>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</si>
  <si>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</si>
  <si>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</si>
  <si>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</si>
  <si>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</si>
  <si>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</si>
  <si>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</si>
  <si>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</si>
  <si>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</si>
  <si>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</si>
  <si>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</si>
  <si>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</si>
  <si>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</si>
  <si>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</si>
  <si>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</si>
  <si>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</si>
  <si>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</si>
  <si>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</si>
  <si>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</si>
  <si>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</si>
  <si>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</si>
  <si>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</si>
  <si>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</si>
  <si>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</si>
  <si>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</si>
  <si>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</si>
  <si>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</si>
  <si>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</si>
  <si>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</si>
  <si>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</si>
  <si>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</si>
  <si>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</si>
  <si>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</si>
  <si>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</si>
  <si>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</si>
  <si>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</si>
  <si>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</si>
  <si>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</si>
  <si>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</si>
  <si>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</si>
  <si>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</si>
  <si>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</si>
  <si>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</si>
  <si>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</si>
  <si>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</si>
  <si>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</si>
  <si>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</si>
  <si>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</si>
  <si>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</si>
  <si>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</si>
  <si>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</si>
  <si>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</si>
  <si>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</si>
  <si>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</si>
  <si>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</si>
  <si>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</si>
  <si>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</si>
  <si>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</si>
  <si>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</si>
  <si>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</si>
  <si>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</si>
  <si>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</si>
  <si>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</si>
  <si>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</si>
  <si>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</si>
  <si>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</si>
  <si>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</si>
  <si>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</si>
  <si>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</si>
  <si>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</si>
  <si>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</si>
  <si>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</si>
  <si>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</si>
  <si>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</si>
  <si>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</si>
  <si>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</si>
  <si>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</si>
  <si>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</si>
  <si>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</si>
  <si>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</si>
  <si>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</si>
  <si>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</si>
  <si>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</si>
  <si>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</si>
  <si>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</si>
  <si>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</si>
  <si>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</si>
  <si>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</si>
  <si>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</si>
  <si>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</si>
  <si>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</si>
  <si>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</si>
  <si>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</si>
  <si>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</si>
  <si>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</si>
  <si>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</si>
  <si>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</si>
  <si>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</si>
  <si>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</si>
  <si>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</si>
  <si>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</si>
  <si>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</si>
  <si>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</si>
  <si>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</si>
  <si>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</si>
  <si>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</si>
  <si>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</si>
  <si>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</si>
  <si>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</si>
  <si>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</si>
  <si>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</si>
  <si>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</si>
  <si>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</si>
  <si>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</si>
  <si>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</si>
  <si>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</si>
  <si>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</si>
  <si>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</si>
  <si>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</si>
  <si>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</si>
  <si>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</si>
  <si>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</si>
  <si>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</si>
  <si>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</si>
  <si>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</si>
  <si>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</si>
  <si>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</si>
  <si>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</si>
  <si>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</si>
  <si>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</si>
  <si>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</si>
  <si>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</si>
  <si>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</si>
  <si>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</si>
  <si>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</si>
  <si>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</si>
  <si>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</si>
  <si>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</si>
  <si>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</si>
  <si>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</si>
  <si>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</si>
  <si>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</si>
  <si>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</si>
  <si>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</si>
  <si>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</si>
  <si>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</si>
  <si>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</si>
  <si>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</si>
  <si>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</si>
  <si>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</si>
  <si>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</si>
  <si>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</si>
  <si>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</si>
  <si>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</si>
  <si>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</si>
  <si>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</si>
  <si>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</si>
  <si>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</si>
  <si>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</si>
  <si>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</si>
  <si>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</si>
  <si>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</si>
  <si>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</si>
  <si>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</si>
  <si>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</si>
  <si>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</si>
  <si>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</si>
  <si>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</si>
  <si>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</si>
  <si>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</si>
  <si>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</si>
  <si>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</si>
  <si>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</si>
  <si>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</si>
  <si>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</si>
  <si>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</si>
  <si>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</si>
  <si>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</si>
  <si>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</si>
  <si>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</si>
  <si>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</si>
  <si>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</si>
  <si>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</si>
  <si>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</si>
  <si>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</si>
  <si>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</si>
  <si>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</si>
  <si>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</si>
  <si>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</si>
  <si>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</si>
  <si>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</si>
  <si>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</si>
  <si>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</si>
  <si>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</si>
  <si>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</si>
  <si>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</si>
  <si>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</si>
  <si>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</si>
  <si>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</si>
  <si>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</si>
  <si>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</si>
  <si>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</si>
  <si>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</si>
  <si>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</si>
  <si>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</si>
  <si>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</si>
  <si>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</si>
  <si>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</si>
  <si>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</si>
  <si>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</si>
  <si>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</si>
  <si>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</si>
  <si>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</si>
  <si>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</si>
  <si>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</si>
  <si>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</si>
  <si>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</si>
  <si>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</si>
  <si>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</si>
  <si>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</si>
  <si>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</si>
  <si>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</si>
  <si>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</si>
  <si>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</si>
  <si>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</si>
  <si>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</si>
  <si>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</si>
  <si>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</si>
  <si>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</si>
  <si>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</si>
  <si>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</si>
  <si>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</si>
  <si>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</si>
  <si>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</si>
  <si>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</si>
  <si>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</si>
  <si>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</si>
  <si>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</si>
  <si>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</si>
  <si>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</si>
  <si>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</si>
  <si>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</si>
  <si>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</si>
  <si>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</si>
  <si>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</si>
  <si>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</si>
  <si>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</si>
  <si>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</si>
  <si>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</si>
  <si>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</si>
  <si>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</si>
  <si>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</si>
  <si>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</si>
  <si>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</si>
  <si>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</si>
  <si>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</si>
  <si>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</si>
  <si>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</si>
  <si>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</si>
  <si>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</si>
  <si>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</si>
  <si>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</si>
  <si>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</si>
  <si>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</si>
  <si>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</si>
  <si>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</si>
  <si>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</si>
  <si>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</si>
  <si>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</si>
  <si>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</si>
  <si>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</si>
  <si>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</si>
  <si>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</si>
  <si>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</si>
  <si>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</si>
  <si>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</si>
  <si>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</si>
  <si>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</si>
  <si>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</si>
  <si>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</si>
  <si>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</si>
  <si>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</si>
  <si>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</si>
  <si>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</si>
  <si>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</si>
  <si>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</si>
  <si>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</si>
  <si>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</si>
  <si>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</si>
  <si>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</si>
  <si>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</si>
  <si>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</si>
  <si>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</si>
  <si>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</si>
  <si>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</si>
  <si>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</si>
  <si>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</si>
  <si>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</si>
  <si>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</si>
  <si>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</si>
  <si>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</si>
  <si>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</si>
  <si>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</si>
  <si>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</si>
  <si>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</si>
  <si>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</si>
  <si>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</si>
  <si>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</si>
  <si>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</si>
  <si>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</si>
  <si>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</si>
  <si>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</si>
  <si>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</si>
  <si>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</si>
  <si>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</si>
  <si>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</si>
  <si>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</si>
  <si>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</si>
  <si>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</si>
  <si>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</si>
  <si>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</si>
  <si>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</si>
  <si>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</si>
  <si>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</si>
  <si>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</si>
  <si>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</si>
  <si>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</si>
  <si>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</si>
  <si>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</si>
  <si>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</si>
  <si>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</si>
  <si>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</si>
  <si>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</si>
  <si>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</si>
  <si>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</si>
  <si>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</si>
  <si>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</si>
  <si>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</si>
  <si>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</si>
  <si>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</si>
  <si>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</si>
  <si>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</si>
  <si>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</si>
  <si>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</si>
  <si>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</si>
  <si>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</si>
  <si>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</si>
  <si>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</si>
  <si>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</si>
  <si>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</si>
  <si>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</si>
  <si>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</si>
  <si>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</si>
  <si>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</si>
  <si>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</si>
  <si>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</si>
  <si>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</si>
  <si>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</si>
  <si>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</si>
  <si>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</si>
  <si>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</si>
  <si>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</si>
  <si>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</si>
  <si>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</si>
  <si>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</si>
  <si>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</si>
  <si>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</si>
  <si>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</si>
  <si>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</si>
  <si>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</si>
  <si>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</si>
  <si>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</si>
  <si>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</si>
  <si>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</si>
  <si>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</si>
  <si>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</si>
  <si>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</si>
  <si>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</si>
  <si>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</si>
  <si>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</si>
  <si>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</si>
  <si>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</si>
  <si>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</si>
  <si>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</si>
  <si>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</si>
  <si>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</si>
  <si>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</si>
  <si>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</si>
  <si>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</si>
  <si>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</si>
  <si>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</si>
  <si>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</si>
  <si>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</si>
  <si>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</si>
  <si>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</si>
  <si>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</si>
  <si>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</si>
  <si>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</si>
  <si>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</si>
  <si>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</si>
  <si>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</si>
  <si>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</si>
  <si>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</si>
  <si>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</si>
  <si>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</si>
  <si>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</si>
  <si>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</si>
  <si>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</si>
  <si>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</si>
  <si>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</si>
  <si>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</si>
  <si>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</si>
  <si>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</si>
  <si>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</si>
  <si>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</si>
  <si>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</si>
  <si>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</si>
  <si>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</si>
  <si>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</si>
  <si>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</si>
  <si>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</si>
  <si>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</si>
  <si>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</si>
  <si>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</si>
  <si>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</si>
  <si>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</si>
  <si>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</si>
  <si>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</si>
  <si>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</si>
  <si>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</si>
  <si>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</si>
  <si>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</si>
  <si>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</si>
  <si>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</si>
  <si>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</si>
  <si>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</si>
  <si>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</si>
  <si>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</si>
  <si>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</si>
  <si>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</si>
  <si>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</si>
  <si>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</si>
  <si>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</si>
  <si>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</si>
  <si>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</si>
  <si>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</si>
  <si>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</si>
  <si>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</si>
  <si>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</si>
  <si>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</si>
  <si>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</si>
  <si>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</si>
  <si>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</si>
  <si>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</si>
  <si>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</si>
  <si>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</si>
  <si>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</si>
  <si>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</si>
  <si>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</si>
  <si>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</si>
  <si>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</si>
  <si>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</si>
  <si>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</si>
  <si>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</si>
  <si>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</si>
  <si>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</si>
  <si>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</si>
  <si>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</si>
  <si>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</si>
  <si>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</si>
  <si>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</si>
  <si>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</si>
  <si>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</si>
  <si>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</si>
  <si>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</si>
  <si>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</si>
  <si>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</si>
  <si>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</si>
  <si>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</si>
  <si>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</si>
  <si>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</si>
  <si>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</si>
  <si>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</si>
  <si>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</si>
  <si>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</si>
  <si>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</si>
  <si>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</si>
  <si>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</si>
  <si>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</si>
  <si>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</si>
  <si>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</si>
  <si>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</si>
  <si>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</si>
  <si>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</si>
  <si>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</si>
  <si>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</si>
  <si>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</si>
  <si>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</si>
  <si>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</si>
  <si>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</si>
  <si>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</si>
  <si>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</si>
  <si>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</si>
  <si>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</si>
  <si>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</si>
  <si>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</si>
  <si>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</si>
  <si>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</si>
  <si>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</si>
  <si>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</si>
  <si>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</si>
  <si>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</si>
  <si>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</si>
  <si>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</si>
  <si>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</si>
  <si>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</si>
  <si>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</si>
  <si>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</si>
  <si>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</si>
  <si>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</si>
  <si>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</si>
  <si>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</si>
  <si>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</si>
  <si>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</si>
  <si>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</si>
  <si>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</si>
  <si>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</si>
  <si>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</si>
  <si>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</si>
  <si>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</si>
  <si>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</si>
  <si>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</si>
  <si>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</si>
  <si>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</si>
  <si>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</si>
  <si>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</si>
  <si>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</si>
  <si>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</si>
  <si>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</si>
  <si>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</si>
  <si>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</si>
  <si>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</si>
  <si>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</si>
  <si>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</si>
  <si>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</si>
  <si>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</si>
  <si>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</si>
  <si>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</si>
  <si>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</si>
  <si>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</si>
  <si>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</si>
  <si>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</si>
  <si>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</si>
  <si>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</si>
  <si>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</si>
  <si>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</si>
  <si>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</si>
  <si>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</si>
  <si>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</si>
  <si>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</si>
  <si>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</si>
  <si>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</si>
  <si>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</si>
  <si>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</si>
  <si>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</si>
  <si>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</si>
  <si>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</si>
  <si>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</si>
  <si>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</si>
  <si>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</si>
  <si>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</si>
  <si>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</si>
  <si>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</si>
  <si>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</si>
  <si>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</si>
  <si>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</si>
  <si>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</si>
  <si>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</si>
  <si>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</si>
  <si>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</si>
  <si>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</si>
  <si>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</si>
  <si>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</si>
  <si>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</si>
  <si>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</si>
  <si>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</si>
  <si>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</si>
  <si>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</si>
  <si>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</si>
  <si>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</si>
  <si>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</si>
  <si>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</si>
  <si>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</si>
  <si>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</si>
  <si>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</si>
  <si>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</si>
  <si>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</si>
  <si>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</si>
  <si>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</si>
  <si>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</si>
  <si>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</si>
  <si>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</si>
  <si>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</si>
  <si>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</si>
  <si>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</si>
  <si>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</si>
  <si>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</si>
  <si>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</si>
  <si>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</si>
  <si>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</si>
  <si>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</si>
  <si>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</si>
  <si>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</si>
  <si>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</si>
  <si>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</si>
  <si>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</si>
  <si>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</si>
  <si>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</si>
  <si>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</si>
  <si>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</si>
  <si>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</si>
  <si>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</si>
  <si>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</si>
  <si>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</si>
  <si>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</si>
  <si>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</si>
  <si>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</si>
  <si>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</si>
  <si>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</si>
  <si>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</si>
  <si>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</si>
  <si>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</si>
  <si>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</si>
  <si>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</si>
  <si>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</si>
  <si>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</si>
  <si>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</si>
  <si>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</si>
  <si>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</si>
  <si>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</si>
  <si>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</si>
  <si>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</si>
  <si>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</si>
  <si>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</si>
  <si>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</si>
  <si>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</si>
  <si>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</si>
  <si>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</si>
  <si>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</si>
  <si>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</si>
  <si>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</si>
  <si>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</si>
  <si>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</si>
  <si>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</si>
  <si>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</si>
  <si>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</si>
  <si>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</si>
  <si>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</si>
  <si>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</si>
  <si>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</si>
  <si>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</si>
  <si>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</si>
  <si>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</si>
  <si>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</si>
  <si>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</si>
  <si>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</si>
  <si>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</si>
  <si>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</si>
  <si>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</si>
  <si>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</si>
  <si>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</si>
  <si>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</si>
  <si>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</si>
  <si>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</si>
  <si>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</si>
  <si>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</si>
  <si>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</si>
  <si>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</si>
  <si>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</si>
  <si>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</si>
  <si>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</si>
  <si>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</si>
  <si>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</si>
  <si>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</si>
  <si>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</si>
  <si>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</si>
  <si>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</si>
  <si>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</si>
  <si>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</si>
  <si>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</si>
  <si>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</si>
  <si>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</si>
  <si>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</si>
  <si>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</si>
  <si>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</si>
  <si>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</si>
  <si>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</si>
  <si>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</si>
  <si>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</si>
  <si>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</si>
  <si>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</si>
  <si>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</si>
  <si>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</si>
  <si>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</si>
  <si>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</si>
  <si>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</si>
  <si>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</si>
  <si>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</si>
  <si>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</si>
  <si>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</si>
  <si>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</si>
  <si>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</si>
  <si>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</si>
  <si>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</si>
  <si>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</si>
  <si>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</si>
  <si>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</si>
  <si>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</si>
  <si>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</si>
  <si>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</si>
  <si>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</si>
  <si>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</si>
  <si>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</si>
  <si>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</si>
  <si>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</si>
  <si>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</si>
  <si>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</si>
  <si>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</si>
  <si>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</si>
  <si>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</si>
  <si>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</si>
  <si>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</si>
  <si>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</si>
  <si>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</si>
  <si>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</si>
  <si>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</si>
  <si>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</si>
  <si>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</si>
  <si>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</si>
  <si>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</si>
  <si>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</si>
  <si>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</si>
  <si>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</si>
  <si>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</si>
  <si>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</si>
  <si>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</si>
  <si>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</si>
  <si>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</si>
  <si>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</si>
  <si>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</si>
  <si>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</si>
  <si>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</si>
  <si>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</si>
  <si>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</si>
  <si>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</si>
  <si>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</si>
  <si>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</si>
  <si>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</si>
  <si>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</si>
  <si>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</si>
  <si>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</si>
  <si>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</si>
  <si>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</si>
  <si>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</si>
  <si>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</si>
  <si>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</si>
  <si>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</si>
  <si>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</si>
  <si>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</si>
  <si>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</si>
  <si>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</si>
  <si>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</si>
  <si>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</si>
  <si>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</si>
  <si>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</si>
  <si>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</si>
  <si>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</si>
  <si>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</si>
  <si>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</si>
  <si>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</si>
  <si>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</si>
  <si>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</si>
  <si>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</si>
  <si>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</si>
  <si>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</si>
  <si>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</si>
  <si>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</si>
  <si>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</si>
  <si>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</si>
  <si>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</si>
  <si>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</si>
  <si>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</si>
  <si>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</si>
  <si>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</si>
  <si>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</si>
  <si>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</si>
  <si>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</si>
  <si>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</si>
  <si>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</si>
  <si>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</si>
  <si>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</si>
  <si>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</si>
  <si>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</si>
  <si>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</si>
  <si>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</si>
  <si>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</si>
  <si>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</si>
  <si>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</si>
  <si>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</si>
  <si>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</si>
  <si>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</si>
  <si>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</si>
  <si>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</si>
  <si>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</si>
  <si>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</si>
  <si>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</si>
  <si>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</si>
  <si>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</si>
  <si>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</si>
  <si>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</si>
  <si>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</si>
  <si>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</si>
  <si>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</si>
  <si>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</si>
  <si>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</si>
  <si>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</si>
  <si>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</si>
  <si>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</si>
  <si>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</si>
  <si>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</si>
  <si>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</si>
  <si>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</si>
  <si>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</si>
  <si>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</si>
  <si>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</si>
  <si>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</si>
  <si>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</si>
  <si>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</si>
  <si>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</si>
  <si>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</si>
  <si>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</si>
  <si>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</si>
  <si>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</si>
  <si>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</si>
  <si>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</si>
  <si>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</si>
  <si>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</si>
  <si>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</si>
  <si>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</si>
  <si>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</si>
  <si>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</si>
  <si>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</si>
  <si>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</si>
  <si>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</si>
  <si>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</si>
  <si>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</si>
  <si>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</si>
  <si>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</si>
  <si>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</si>
  <si>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</si>
  <si>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</si>
  <si>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</si>
  <si>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</si>
  <si>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</si>
  <si>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</si>
  <si>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</si>
  <si>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</si>
  <si>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</si>
  <si>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</si>
  <si>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</si>
  <si>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</si>
  <si>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</si>
  <si>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</si>
  <si>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</si>
  <si>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</si>
  <si>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</si>
  <si>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</si>
  <si>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</si>
  <si>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</si>
  <si>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</si>
  <si>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</si>
  <si>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</si>
  <si>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</si>
  <si>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</si>
  <si>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</si>
  <si>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</si>
  <si>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</si>
  <si>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</si>
  <si>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</si>
  <si>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</si>
  <si>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</si>
  <si>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</si>
  <si>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</si>
  <si>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</si>
  <si>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</si>
  <si>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</si>
  <si>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</si>
  <si>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</si>
  <si>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</si>
  <si>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</si>
  <si>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</si>
  <si>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</si>
  <si>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</si>
  <si>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</si>
  <si>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</si>
  <si>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</si>
  <si>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</si>
  <si>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</si>
  <si>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</si>
  <si>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</si>
  <si>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</si>
  <si>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</si>
  <si>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</si>
  <si>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</si>
  <si>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</si>
  <si>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</si>
  <si>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</si>
  <si>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</si>
  <si>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</si>
  <si>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</si>
  <si>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</si>
  <si>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</si>
  <si>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</si>
  <si>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</si>
  <si>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</si>
  <si>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</si>
  <si>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</si>
  <si>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</si>
  <si>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</si>
  <si>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</si>
  <si>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</si>
  <si>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</si>
  <si>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</si>
  <si>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</si>
  <si>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</si>
  <si>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</si>
  <si>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</si>
  <si>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</si>
  <si>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</si>
  <si>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</si>
  <si>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</si>
  <si>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</si>
  <si>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</si>
  <si>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</si>
  <si>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</si>
  <si>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</si>
  <si>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</si>
  <si>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</si>
  <si>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</si>
  <si>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</si>
  <si>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</si>
  <si>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</si>
  <si>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</si>
  <si>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</si>
  <si>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</si>
  <si>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</si>
  <si>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</si>
  <si>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</si>
  <si>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</si>
  <si>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</si>
  <si>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</si>
  <si>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</si>
  <si>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</si>
  <si>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</si>
  <si>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</si>
  <si>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</si>
  <si>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</si>
  <si>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</si>
  <si>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</si>
  <si>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</si>
  <si>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</si>
  <si>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</si>
  <si>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</si>
  <si>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</si>
  <si>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</si>
  <si>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</si>
  <si>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</si>
  <si>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</si>
  <si>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</si>
  <si>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</si>
  <si>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</si>
  <si>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</si>
  <si>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</si>
  <si>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</si>
  <si>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</si>
  <si>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</si>
  <si>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</si>
  <si>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</si>
  <si>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</si>
  <si>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</si>
  <si>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</si>
  <si>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</si>
  <si>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</si>
  <si>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</si>
  <si>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</si>
  <si>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</si>
  <si>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</si>
  <si>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</si>
  <si>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</si>
  <si>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</si>
  <si>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</si>
  <si>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</si>
  <si>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</si>
  <si>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</si>
  <si>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</si>
  <si>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</si>
  <si>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</si>
  <si>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</si>
  <si>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</si>
  <si>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</si>
  <si>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</si>
  <si>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</si>
  <si>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</si>
  <si>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</si>
  <si>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</si>
  <si>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</si>
  <si>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</si>
  <si>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</si>
  <si>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</si>
  <si>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</si>
  <si>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</si>
  <si>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</si>
  <si>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</si>
  <si>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</si>
  <si>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</si>
  <si>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</si>
  <si>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</si>
  <si>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</si>
  <si>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</si>
  <si>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</si>
  <si>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</si>
  <si>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</si>
  <si>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</si>
  <si>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</si>
  <si>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</si>
  <si>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</si>
  <si>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</si>
  <si>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</si>
  <si>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</si>
  <si>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</si>
  <si>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</si>
  <si>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</si>
  <si>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</si>
  <si>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</si>
  <si>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</si>
  <si>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</si>
  <si>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</si>
  <si>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</si>
  <si>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</si>
  <si>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</si>
  <si>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</si>
  <si>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</si>
  <si>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</si>
  <si>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</si>
  <si>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</si>
  <si>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</si>
  <si>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</si>
  <si>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</si>
  <si>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</si>
  <si>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</si>
  <si>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</si>
  <si>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</si>
  <si>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</si>
  <si>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</si>
  <si>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</si>
  <si>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</si>
  <si>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</si>
  <si>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</si>
  <si>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</si>
  <si>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</si>
  <si>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</si>
  <si>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</si>
  <si>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</si>
  <si>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</si>
  <si>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</si>
  <si>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</si>
  <si>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</si>
  <si>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</si>
  <si>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</si>
  <si>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</si>
  <si>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</si>
  <si>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</si>
  <si>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</si>
  <si>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</si>
  <si>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</si>
  <si>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</si>
  <si>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</si>
  <si>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</si>
  <si>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</si>
  <si>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</si>
  <si>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</si>
  <si>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</si>
  <si>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</si>
  <si>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</si>
  <si>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</si>
  <si>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</si>
  <si>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</si>
  <si>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</si>
  <si>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</si>
  <si>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</si>
  <si>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</si>
  <si>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</si>
  <si>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</si>
  <si>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</si>
  <si>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</si>
  <si>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</si>
  <si>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</si>
  <si>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</si>
  <si>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</si>
  <si>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</si>
  <si>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</si>
  <si>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</si>
  <si>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</si>
  <si>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</si>
  <si>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</si>
  <si>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</si>
  <si>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</si>
  <si>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</si>
  <si>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</si>
  <si>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</si>
  <si>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</si>
  <si>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</si>
  <si>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</si>
  <si>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</si>
  <si>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</si>
  <si>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</si>
  <si>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</si>
  <si>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</si>
  <si>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</si>
  <si>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</si>
  <si>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</si>
  <si>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</si>
  <si>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</si>
  <si>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</si>
  <si>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</si>
  <si>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</si>
  <si>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</si>
  <si>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</si>
  <si>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</si>
  <si>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</si>
  <si>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</si>
  <si>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</si>
  <si>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</si>
  <si>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</si>
  <si>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</si>
  <si>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</si>
  <si>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</si>
  <si>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</si>
  <si>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</si>
  <si>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</si>
  <si>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</si>
  <si>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</si>
  <si>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</si>
  <si>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</si>
  <si>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</si>
  <si>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</si>
  <si>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</si>
  <si>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</si>
  <si>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</si>
  <si>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</si>
  <si>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</si>
  <si>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</si>
  <si>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</si>
  <si>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</si>
  <si>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</si>
  <si>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</si>
  <si>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</si>
  <si>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</si>
  <si>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</si>
  <si>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</si>
  <si>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</si>
  <si>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</si>
  <si>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</si>
  <si>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</si>
  <si>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</si>
  <si>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</si>
  <si>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</si>
  <si>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</si>
  <si>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</si>
  <si>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</si>
  <si>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</si>
  <si>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</si>
  <si>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</si>
  <si>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</si>
  <si>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</si>
  <si>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</si>
  <si>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</si>
  <si>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</si>
  <si>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</si>
  <si>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</si>
  <si>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</si>
  <si>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</si>
  <si>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</si>
  <si>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</si>
  <si>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</si>
  <si>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</si>
  <si>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</si>
  <si>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</si>
  <si>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</si>
  <si>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</si>
  <si>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</si>
  <si>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</si>
  <si>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</si>
  <si>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</si>
  <si>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</si>
  <si>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</si>
  <si>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</si>
  <si>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</si>
  <si>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</si>
  <si>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</si>
  <si>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</si>
  <si>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</si>
  <si>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</si>
  <si>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</si>
  <si>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</si>
  <si>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</si>
  <si>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</si>
  <si>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</si>
  <si>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</si>
  <si>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</si>
  <si>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</si>
  <si>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</si>
  <si>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</si>
  <si>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</si>
  <si>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</si>
  <si>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</si>
  <si>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</si>
  <si>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</si>
  <si>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</si>
  <si>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</si>
  <si>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</si>
  <si>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</si>
  <si>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</si>
  <si>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</si>
  <si>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</si>
  <si>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</si>
  <si>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</si>
  <si>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</si>
  <si>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</si>
  <si>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</si>
  <si>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</si>
  <si>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</si>
  <si>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</si>
  <si>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</si>
  <si>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</si>
  <si>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</si>
  <si>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</si>
  <si>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</si>
  <si>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</si>
  <si>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</si>
  <si>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</si>
  <si>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</si>
  <si>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</si>
  <si>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</si>
  <si>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</si>
  <si>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</si>
  <si>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</si>
  <si>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</si>
  <si>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</si>
  <si>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</si>
  <si>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</si>
  <si>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</si>
  <si>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</si>
  <si>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</si>
  <si>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</si>
  <si>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</si>
  <si>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</si>
  <si>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</si>
  <si>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</si>
  <si>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</si>
  <si>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</si>
  <si>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</si>
  <si>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</si>
  <si>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</si>
  <si>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</si>
  <si>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</si>
  <si>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</si>
  <si>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</si>
  <si>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</si>
  <si>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</si>
  <si>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</si>
  <si>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</si>
  <si>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</si>
  <si>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</si>
  <si>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</si>
  <si>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</si>
  <si>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</si>
  <si>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</si>
  <si>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</si>
  <si>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</si>
  <si>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</si>
  <si>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</si>
  <si>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</si>
  <si>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</si>
  <si>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</si>
  <si>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</si>
  <si>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</si>
  <si>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</si>
  <si>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</si>
  <si>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</si>
  <si>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</si>
  <si>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</si>
  <si>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</si>
  <si>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</si>
  <si>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</si>
  <si>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</si>
  <si>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</si>
  <si>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</si>
  <si>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</si>
  <si>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</si>
  <si>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</si>
  <si>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</si>
  <si>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</si>
  <si>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</si>
  <si>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</si>
  <si>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</si>
  <si>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</si>
  <si>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</si>
  <si>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</si>
  <si>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</si>
  <si>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</si>
  <si>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</si>
  <si>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</si>
  <si>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</si>
  <si>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</si>
  <si>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</si>
  <si>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</si>
  <si>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</si>
  <si>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</si>
  <si>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</si>
  <si>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</si>
  <si>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</si>
  <si>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</si>
  <si>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</si>
  <si>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</si>
  <si>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</si>
  <si>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</si>
  <si>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</si>
  <si>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</si>
  <si>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</si>
  <si>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</si>
  <si>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</si>
  <si>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</si>
  <si>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</si>
  <si>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</si>
  <si>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</si>
  <si>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</si>
  <si>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</si>
  <si>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</si>
  <si>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</si>
  <si>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</si>
  <si>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</si>
  <si>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</si>
  <si>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</si>
  <si>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</si>
  <si>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</si>
  <si>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</si>
  <si>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</si>
  <si>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</si>
  <si>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</si>
  <si>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</si>
  <si>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</si>
  <si>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</si>
  <si>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</si>
  <si>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</si>
  <si>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</si>
  <si>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</si>
  <si>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</si>
  <si>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</si>
  <si>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</si>
  <si>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</si>
  <si>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</si>
  <si>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</si>
  <si>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</si>
  <si>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</si>
  <si>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</si>
  <si>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</si>
  <si>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</si>
  <si>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</si>
  <si>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</si>
  <si>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</si>
  <si>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</si>
  <si>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</si>
  <si>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</si>
  <si>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</si>
  <si>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</si>
  <si>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</si>
  <si>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</si>
  <si>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</si>
  <si>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</si>
  <si>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</si>
  <si>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</si>
  <si>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</si>
  <si>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</si>
  <si>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</si>
  <si>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</si>
  <si>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</si>
  <si>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</si>
  <si>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</si>
  <si>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</si>
  <si>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</si>
  <si>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</si>
  <si>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</si>
  <si>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</si>
  <si>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</si>
  <si>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</si>
  <si>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</si>
  <si>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</si>
  <si>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</si>
  <si>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</si>
  <si>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</si>
  <si>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</si>
  <si>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</si>
  <si>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</si>
  <si>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</si>
  <si>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</si>
  <si>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</si>
  <si>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</si>
  <si>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</si>
  <si>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</si>
  <si>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</si>
  <si>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</si>
  <si>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</si>
  <si>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</si>
  <si>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</si>
  <si>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</si>
  <si>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</si>
  <si>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</si>
  <si>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</si>
  <si>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</si>
  <si>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</si>
  <si>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</si>
  <si>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</si>
  <si>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</si>
  <si>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</si>
  <si>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</si>
  <si>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</si>
  <si>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</si>
  <si>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</si>
  <si>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</si>
  <si>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</si>
  <si>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</si>
  <si>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</si>
  <si>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</si>
  <si>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</si>
  <si>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</si>
  <si>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</si>
  <si>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</si>
  <si>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</si>
  <si>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</si>
  <si>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</si>
  <si>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</si>
  <si>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</si>
  <si>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</si>
  <si>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</si>
  <si>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</si>
  <si>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</si>
  <si>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</si>
  <si>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</si>
  <si>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</si>
  <si>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</si>
  <si>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</si>
  <si>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</si>
  <si>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</si>
  <si>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</si>
  <si>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</si>
  <si>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</si>
  <si>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</si>
  <si>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</si>
  <si>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</si>
  <si>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</si>
  <si>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</si>
  <si>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</si>
  <si>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</si>
  <si>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</si>
  <si>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</si>
  <si>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</si>
  <si>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</si>
  <si>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</si>
  <si>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</si>
  <si>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</si>
  <si>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</si>
  <si>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</si>
  <si>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</si>
  <si>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</si>
  <si>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</si>
  <si>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</si>
  <si>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</si>
  <si>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</si>
  <si>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</si>
  <si>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</si>
  <si>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</si>
  <si>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</si>
  <si>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</si>
  <si>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</si>
  <si>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</si>
  <si>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</si>
  <si>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</si>
  <si>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</si>
  <si>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</si>
  <si>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</si>
  <si>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</si>
  <si>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</si>
  <si>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</si>
  <si>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</si>
  <si>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</si>
  <si>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</si>
  <si>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</si>
  <si>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</si>
  <si>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</si>
  <si>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</si>
  <si>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</si>
  <si>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</si>
  <si>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</si>
  <si>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</si>
  <si>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</si>
  <si>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</si>
  <si>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</si>
  <si>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</si>
  <si>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</si>
  <si>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</si>
  <si>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</si>
  <si>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</si>
  <si>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</si>
  <si>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</si>
  <si>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</si>
  <si>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</si>
  <si>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</si>
  <si>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</si>
  <si>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</si>
  <si>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</si>
  <si>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</si>
  <si>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</si>
  <si>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</si>
  <si>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</si>
  <si>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</si>
  <si>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</si>
  <si>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</si>
  <si>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</si>
  <si>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</si>
  <si>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</si>
  <si>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</si>
  <si>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</si>
  <si>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</si>
  <si>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</si>
  <si>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</si>
  <si>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</si>
  <si>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</si>
  <si>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</si>
  <si>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</si>
  <si>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</si>
  <si>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</si>
  <si>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</si>
  <si>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</si>
  <si>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</si>
  <si>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</si>
  <si>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</si>
  <si>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</si>
  <si>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</si>
  <si>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</si>
  <si>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</si>
  <si>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</si>
  <si>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</si>
  <si>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</si>
  <si>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</si>
  <si>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</si>
  <si>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</si>
  <si>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</si>
  <si>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</si>
  <si>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</si>
  <si>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</si>
  <si>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</si>
  <si>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</si>
  <si>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</si>
  <si>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</si>
  <si>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</si>
  <si>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</si>
  <si>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</si>
  <si>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</si>
  <si>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</si>
  <si>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</si>
  <si>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</si>
  <si>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</si>
  <si>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</si>
  <si>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</si>
  <si>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</si>
  <si>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</si>
  <si>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</si>
  <si>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</si>
  <si>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</si>
  <si>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</si>
  <si>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</si>
  <si>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</si>
  <si>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</si>
  <si>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</si>
  <si>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</si>
  <si>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</si>
  <si>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</si>
  <si>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</si>
  <si>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</si>
  <si>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</si>
  <si>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</si>
  <si>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</si>
  <si>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</si>
  <si>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</si>
  <si>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</si>
  <si>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</si>
  <si>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</si>
  <si>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</si>
  <si>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</si>
  <si>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</si>
  <si>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</si>
  <si>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</si>
  <si>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</si>
  <si>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</si>
  <si>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</si>
  <si>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</si>
  <si>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</si>
  <si>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</si>
  <si>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</si>
  <si>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</si>
  <si>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</si>
  <si>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</si>
  <si>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</si>
  <si>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</si>
  <si>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</si>
  <si>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</si>
  <si>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</si>
  <si>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</si>
  <si>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</si>
  <si>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</si>
  <si>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</si>
  <si>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</si>
  <si>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</si>
  <si>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</si>
  <si>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</si>
  <si>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</si>
  <si>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</si>
  <si>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</si>
  <si>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</si>
  <si>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</si>
  <si>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</si>
  <si>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</si>
  <si>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</si>
  <si>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</si>
  <si>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</si>
  <si>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</si>
  <si>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</si>
  <si>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</si>
  <si>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</si>
  <si>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</si>
  <si>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</si>
  <si>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</si>
  <si>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</si>
  <si>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</si>
  <si>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</si>
  <si>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</si>
  <si>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</si>
  <si>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</si>
  <si>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</si>
  <si>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</si>
  <si>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</si>
  <si>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</si>
  <si>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</si>
  <si>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</si>
  <si>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</si>
  <si>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</si>
  <si>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</si>
  <si>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</si>
  <si>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</si>
  <si>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</si>
  <si>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</si>
  <si>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</si>
  <si>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</si>
  <si>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</si>
  <si>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</si>
  <si>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</si>
  <si>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</si>
  <si>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</si>
  <si>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</si>
  <si>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</si>
  <si>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</si>
  <si>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</si>
  <si>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</si>
  <si>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</si>
  <si>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</si>
  <si>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</si>
  <si>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</si>
  <si>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</si>
  <si>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</si>
  <si>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</si>
  <si>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</si>
  <si>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</si>
  <si>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</si>
  <si>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</si>
  <si>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</si>
  <si>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</si>
  <si>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</si>
  <si>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</si>
  <si>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</si>
  <si>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</si>
  <si>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</si>
  <si>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</si>
  <si>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</si>
  <si>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</si>
  <si>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</si>
  <si>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</si>
  <si>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</si>
  <si>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</si>
  <si>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</si>
  <si>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</si>
  <si>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</si>
  <si>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</si>
  <si>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</si>
  <si>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</si>
  <si>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</si>
  <si>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</si>
  <si>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</si>
  <si>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</si>
  <si>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</si>
  <si>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</si>
  <si>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</si>
  <si>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</si>
  <si>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</si>
  <si>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</si>
  <si>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</si>
  <si>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</si>
  <si>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</si>
  <si>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</si>
  <si>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</si>
  <si>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</si>
  <si>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</si>
  <si>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</si>
  <si>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</si>
  <si>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</si>
  <si>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</si>
  <si>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</si>
  <si>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</si>
  <si>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</si>
  <si>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</si>
  <si>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</si>
  <si>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</si>
  <si>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</si>
  <si>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</si>
  <si>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</si>
  <si>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</si>
  <si>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</si>
  <si>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</si>
  <si>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</si>
  <si>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</si>
  <si>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</si>
  <si>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</si>
  <si>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</si>
  <si>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</si>
  <si>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</si>
  <si>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</si>
  <si>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</si>
  <si>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</si>
  <si>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</si>
  <si>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</si>
  <si>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</si>
  <si>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</si>
  <si>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</si>
  <si>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</si>
  <si>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</si>
  <si>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</si>
  <si>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</si>
  <si>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</si>
  <si>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</si>
  <si>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</si>
  <si>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</si>
  <si>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</si>
  <si>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</si>
  <si>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</si>
  <si>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</si>
  <si>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</si>
  <si>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</si>
  <si>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</si>
  <si>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</si>
  <si>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</si>
  <si>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</si>
  <si>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</si>
  <si>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</si>
  <si>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</si>
  <si>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</si>
  <si>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</si>
  <si>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</si>
  <si>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</si>
  <si>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</si>
  <si>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</si>
  <si>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</si>
  <si>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</si>
  <si>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</si>
  <si>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</si>
  <si>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</si>
  <si>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</si>
  <si>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</si>
  <si>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</si>
  <si>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</si>
  <si>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</si>
  <si>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</si>
  <si>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</si>
  <si>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</si>
  <si>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</si>
  <si>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</si>
  <si>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</si>
  <si>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</si>
  <si>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</si>
  <si>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</si>
  <si>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</si>
  <si>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</si>
  <si>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</si>
  <si>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</si>
  <si>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</si>
  <si>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</si>
  <si>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</si>
  <si>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</si>
  <si>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</si>
  <si>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</si>
  <si>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</si>
  <si>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</si>
  <si>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</si>
  <si>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</si>
  <si>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</si>
  <si>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</si>
  <si>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</si>
  <si>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</si>
  <si>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</si>
  <si>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</si>
  <si>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</si>
  <si>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</si>
  <si>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</si>
  <si>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</si>
  <si>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</si>
  <si>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</si>
  <si>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</si>
  <si>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</si>
  <si>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</si>
  <si>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</si>
  <si>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</si>
  <si>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</si>
  <si>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</si>
  <si>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</si>
  <si>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</si>
  <si>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</si>
  <si>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</si>
  <si>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</si>
  <si>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</si>
  <si>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</si>
  <si>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</si>
  <si>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</si>
  <si>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</si>
  <si>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</si>
  <si>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</si>
  <si>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</si>
  <si>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</si>
  <si>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</si>
  <si>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</si>
  <si>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</si>
  <si>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</si>
  <si>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</si>
  <si>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</si>
  <si>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</si>
  <si>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</si>
  <si>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</si>
  <si>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</si>
  <si>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</si>
  <si>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</si>
  <si>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</si>
  <si>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</si>
  <si>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</si>
  <si>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</si>
  <si>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</si>
  <si>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</si>
  <si>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</si>
  <si>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</si>
  <si>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</si>
  <si>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</si>
  <si>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</si>
  <si>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</si>
  <si>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</si>
  <si>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</si>
  <si>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</si>
  <si>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</si>
  <si>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</si>
  <si>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</si>
  <si>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</si>
  <si>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</si>
  <si>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</si>
  <si>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</si>
  <si>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</si>
  <si>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</si>
  <si>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</si>
  <si>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</si>
  <si>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</si>
  <si>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</si>
  <si>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</si>
  <si>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</si>
  <si>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</si>
  <si>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</si>
  <si>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</si>
  <si>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</si>
  <si>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</si>
  <si>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</si>
  <si>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</si>
  <si>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</si>
  <si>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</si>
  <si>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</si>
  <si>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</si>
  <si>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</si>
  <si>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</si>
  <si>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</si>
  <si>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</si>
  <si>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</si>
  <si>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</si>
  <si>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</si>
  <si>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</si>
  <si>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</si>
  <si>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</si>
  <si>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</si>
  <si>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</si>
  <si>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</si>
  <si>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</si>
  <si>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</si>
  <si>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</si>
  <si>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</si>
  <si>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</si>
  <si>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</si>
  <si>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</si>
  <si>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</si>
  <si>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</si>
  <si>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</si>
  <si>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</si>
  <si>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</si>
  <si>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</si>
  <si>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</si>
  <si>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</si>
  <si>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</si>
  <si>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</si>
  <si>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</si>
  <si>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</si>
  <si>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</si>
  <si>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</si>
  <si>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</si>
  <si>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</si>
  <si>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</si>
  <si>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</si>
  <si>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</si>
  <si>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</si>
  <si>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</si>
  <si>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</si>
  <si>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</si>
  <si>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</si>
  <si>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</si>
  <si>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</si>
  <si>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</si>
  <si>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</si>
  <si>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</si>
  <si>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</si>
  <si>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</si>
  <si>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</si>
  <si>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</si>
  <si>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</si>
  <si>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</si>
  <si>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</si>
  <si>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</si>
  <si>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</si>
  <si>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</si>
  <si>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</si>
  <si>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</si>
  <si>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</si>
  <si>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</si>
  <si>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</si>
  <si>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</si>
  <si>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</si>
  <si>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</si>
  <si>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</si>
  <si>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</si>
  <si>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</si>
  <si>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</si>
  <si>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</si>
  <si>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</si>
  <si>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</si>
  <si>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</si>
  <si>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</si>
  <si>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</si>
  <si>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</si>
  <si>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</si>
  <si>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</si>
  <si>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</si>
  <si>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</si>
  <si>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</si>
  <si>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</si>
  <si>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</si>
  <si>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</si>
  <si>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</si>
  <si>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</si>
  <si>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</si>
  <si>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</si>
  <si>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</si>
  <si>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</si>
  <si>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</si>
  <si>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</si>
  <si>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</si>
  <si>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</si>
  <si>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</si>
  <si>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</si>
  <si>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</si>
  <si>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</si>
  <si>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</si>
  <si>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</si>
  <si>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</si>
  <si>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</si>
  <si>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</si>
  <si>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</si>
  <si>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</si>
  <si>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</si>
  <si>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</si>
  <si>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</si>
  <si>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</si>
  <si>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</si>
  <si>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</si>
  <si>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</si>
  <si>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</si>
  <si>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</si>
  <si>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</si>
  <si>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</si>
  <si>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</si>
  <si>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</si>
  <si>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</si>
  <si>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</si>
  <si>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</si>
  <si>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</si>
  <si>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</si>
  <si>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</si>
  <si>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</si>
  <si>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</si>
  <si>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</si>
  <si>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</si>
  <si>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</si>
  <si>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</si>
  <si>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</si>
  <si>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</si>
  <si>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</si>
  <si>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</si>
  <si>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</si>
  <si>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</si>
  <si>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</si>
  <si>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</si>
  <si>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</si>
  <si>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</si>
  <si>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</si>
  <si>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</si>
  <si>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</si>
  <si>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</si>
  <si>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</si>
  <si>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</si>
  <si>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</si>
  <si>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</si>
  <si>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</si>
  <si>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</si>
  <si>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</si>
  <si>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</si>
  <si>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</si>
  <si>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</si>
  <si>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</si>
  <si>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</si>
  <si>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</si>
  <si>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</si>
  <si>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</si>
  <si>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</si>
  <si>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</si>
  <si>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</si>
  <si>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</si>
  <si>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</si>
  <si>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</si>
  <si>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</si>
  <si>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</si>
  <si>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</si>
  <si>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</si>
  <si>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</si>
  <si>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</si>
  <si>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</si>
  <si>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</si>
  <si>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</si>
  <si>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</si>
  <si>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</si>
  <si>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</si>
  <si>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</si>
  <si>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</si>
  <si>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</si>
  <si>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</si>
  <si>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</si>
  <si>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</si>
  <si>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</si>
  <si>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</si>
  <si>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</si>
  <si>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</si>
  <si>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</si>
  <si>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</si>
  <si>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</si>
  <si>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</si>
  <si>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</si>
  <si>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</si>
  <si>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</si>
  <si>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</si>
  <si>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</si>
  <si>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</si>
  <si>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</si>
  <si>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</si>
  <si>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</si>
  <si>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</si>
  <si>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</si>
  <si>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</si>
  <si>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</si>
  <si>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</si>
  <si>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</si>
  <si>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</si>
  <si>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</si>
  <si>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</si>
  <si>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</si>
  <si>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</si>
  <si>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</si>
  <si>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</si>
  <si>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</si>
  <si>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</si>
  <si>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</si>
  <si>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</si>
  <si>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</si>
  <si>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</si>
  <si>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</si>
  <si>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</si>
  <si>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</si>
  <si>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</si>
  <si>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</si>
  <si>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</si>
  <si>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</si>
  <si>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</si>
  <si>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</si>
  <si>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</si>
  <si>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</si>
  <si>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</si>
  <si>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</si>
  <si>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</si>
  <si>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</si>
  <si>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</si>
  <si>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</si>
  <si>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</si>
  <si>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</si>
  <si>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</si>
  <si>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</si>
  <si>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</si>
  <si>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</si>
  <si>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</si>
  <si>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</si>
  <si>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</si>
  <si>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</si>
  <si>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</si>
  <si>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</si>
  <si>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</si>
  <si>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</si>
  <si>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</si>
  <si>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</si>
  <si>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</si>
  <si>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</si>
  <si>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</si>
  <si>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</si>
  <si>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</si>
  <si>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</si>
  <si>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</si>
  <si>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</si>
  <si>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</si>
  <si>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</si>
  <si>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</si>
  <si>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</si>
  <si>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</si>
  <si>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</si>
  <si>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</si>
  <si>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</si>
  <si>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</si>
  <si>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</si>
  <si>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</si>
  <si>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</si>
  <si>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</si>
  <si>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</si>
  <si>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</si>
  <si>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</si>
  <si>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</si>
  <si>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</si>
  <si>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</si>
  <si>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</si>
  <si>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</si>
  <si>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</si>
  <si>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</si>
  <si>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</si>
  <si>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</si>
  <si>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</si>
  <si>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</si>
  <si>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</si>
  <si>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</si>
  <si>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</si>
  <si>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</si>
  <si>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</si>
  <si>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</si>
  <si>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</si>
  <si>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</si>
  <si>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</si>
  <si>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</si>
  <si>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</si>
  <si>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</si>
  <si>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</si>
  <si>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</si>
  <si>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</si>
  <si>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</si>
  <si>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</si>
  <si>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</si>
  <si>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</si>
  <si>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</si>
  <si>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</si>
  <si>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</si>
  <si>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</si>
  <si>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</si>
  <si>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</si>
  <si>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</si>
  <si>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</si>
  <si>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</si>
  <si>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</si>
  <si>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</si>
  <si>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</si>
  <si>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</si>
  <si>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</si>
  <si>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</si>
  <si>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</si>
  <si>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</si>
  <si>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</si>
  <si>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</si>
  <si>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</si>
  <si>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</si>
  <si>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</si>
  <si>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</si>
  <si>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</si>
  <si>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</si>
  <si>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</si>
  <si>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</si>
  <si>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</si>
  <si>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</si>
  <si>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</si>
  <si>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</si>
  <si>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</si>
  <si>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</si>
  <si>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</si>
  <si>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</si>
  <si>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</si>
  <si>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</si>
  <si>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</si>
  <si>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</si>
  <si>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</si>
  <si>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</si>
  <si>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</si>
  <si>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</si>
  <si>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</si>
  <si>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</si>
  <si>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</si>
  <si>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</si>
  <si>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</si>
  <si>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</si>
  <si>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</si>
  <si>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</si>
  <si>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</si>
  <si>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</si>
  <si>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</si>
  <si>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</si>
  <si>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</si>
  <si>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</si>
  <si>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</si>
  <si>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</si>
  <si>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</si>
  <si>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</si>
  <si>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</si>
  <si>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</si>
  <si>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</si>
  <si>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</si>
  <si>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</si>
  <si>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</si>
  <si>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</si>
  <si>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</si>
  <si>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</si>
  <si>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</si>
  <si>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</si>
  <si>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</si>
  <si>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</si>
  <si>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</si>
  <si>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</si>
  <si>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</si>
  <si>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</si>
  <si>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</si>
  <si>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</si>
  <si>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</si>
  <si>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</si>
  <si>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</si>
  <si>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</si>
  <si>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</si>
  <si>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</si>
  <si>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</si>
  <si>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</si>
  <si>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</si>
  <si>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</si>
  <si>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</si>
  <si>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</si>
  <si>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</si>
  <si>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</si>
  <si>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</si>
  <si>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</si>
  <si>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</si>
  <si>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</si>
  <si>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</si>
  <si>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</si>
  <si>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</si>
  <si>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</si>
  <si>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</si>
  <si>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</si>
  <si>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</si>
  <si>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</si>
  <si>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</si>
  <si>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</si>
  <si>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</si>
  <si>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</si>
  <si>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</si>
  <si>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</si>
  <si>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</si>
  <si>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</si>
  <si>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</si>
  <si>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</si>
  <si>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</si>
  <si>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</si>
  <si>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</si>
  <si>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</si>
  <si>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</si>
  <si>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</si>
  <si>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</si>
  <si>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</si>
  <si>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</si>
  <si>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</si>
  <si>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</si>
  <si>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</si>
  <si>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</si>
  <si>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</si>
  <si>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</si>
  <si>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</si>
  <si>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</si>
  <si>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</si>
  <si>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</si>
  <si>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</si>
  <si>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</si>
  <si>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</si>
  <si>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</si>
  <si>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</si>
  <si>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</si>
  <si>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</si>
  <si>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</si>
  <si>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</si>
  <si>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</si>
  <si>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</si>
  <si>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</si>
  <si>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</si>
  <si>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</si>
  <si>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</si>
  <si>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</si>
  <si>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</si>
  <si>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</si>
  <si>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</si>
  <si>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</si>
  <si>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</si>
  <si>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</si>
  <si>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</si>
  <si>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</si>
  <si>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</si>
  <si>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</si>
  <si>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</si>
  <si>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</si>
  <si>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</si>
  <si>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</si>
  <si>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</si>
  <si>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</si>
  <si>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</si>
  <si>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</si>
  <si>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</si>
  <si>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</si>
  <si>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</si>
  <si>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</si>
  <si>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</si>
  <si>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</si>
  <si>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</si>
  <si>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</si>
  <si>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</si>
  <si>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</si>
  <si>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</si>
  <si>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</si>
  <si>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</si>
  <si>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</si>
  <si>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</si>
  <si>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</si>
  <si>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</si>
  <si>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</si>
  <si>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</si>
  <si>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</si>
  <si>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</si>
  <si>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</si>
  <si>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</si>
  <si>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</si>
  <si>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</si>
  <si>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</si>
  <si>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</si>
  <si>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</si>
  <si>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</si>
  <si>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</si>
  <si>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</si>
  <si>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</si>
  <si>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</si>
  <si>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</si>
  <si>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</si>
  <si>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</si>
  <si>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</si>
  <si>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</si>
  <si>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</si>
  <si>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</si>
  <si>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</si>
  <si>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</si>
  <si>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</si>
  <si>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</si>
  <si>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</si>
  <si>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</si>
  <si>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</si>
  <si>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</si>
  <si>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</si>
  <si>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</si>
  <si>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</si>
  <si>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</si>
  <si>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</si>
  <si>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</si>
  <si>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</si>
  <si>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</si>
  <si>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</si>
  <si>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</si>
  <si>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</si>
  <si>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</si>
  <si>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</si>
  <si>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</si>
  <si>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</si>
  <si>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</si>
  <si>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</si>
  <si>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</si>
  <si>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</si>
  <si>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</si>
  <si>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</si>
  <si>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</si>
  <si>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</si>
  <si>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</si>
  <si>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</si>
  <si>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</si>
  <si>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</si>
  <si>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</si>
  <si>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</si>
  <si>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</si>
  <si>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</si>
  <si>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</si>
  <si>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</si>
  <si>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</si>
  <si>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</si>
  <si>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</si>
  <si>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</si>
  <si>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</si>
  <si>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</si>
  <si>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</si>
  <si>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</si>
  <si>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</si>
  <si>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</si>
  <si>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</si>
  <si>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</si>
  <si>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</si>
  <si>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</si>
  <si>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</si>
  <si>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</si>
  <si>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</si>
  <si>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</si>
  <si>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</si>
  <si>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</si>
  <si>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</si>
  <si>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</si>
  <si>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</si>
  <si>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</si>
  <si>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</si>
  <si>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</si>
  <si>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</si>
  <si>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</si>
  <si>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</si>
  <si>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</si>
  <si>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</si>
  <si>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</si>
  <si>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</si>
  <si>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</si>
  <si>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</si>
  <si>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</si>
  <si>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</si>
  <si>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</si>
  <si>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</si>
  <si>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</si>
  <si>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</si>
  <si>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</si>
  <si>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</si>
  <si>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</si>
  <si>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</si>
  <si>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</si>
  <si>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</si>
  <si>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</si>
  <si>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</si>
  <si>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</si>
  <si>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</si>
  <si>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</si>
  <si>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</si>
  <si>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</si>
  <si>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</si>
  <si>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</si>
  <si>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</si>
  <si>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</si>
  <si>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</si>
  <si>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</si>
  <si>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</si>
  <si>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</si>
  <si>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</si>
  <si>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</si>
  <si>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</si>
  <si>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</si>
  <si>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</si>
  <si>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</si>
  <si>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</si>
  <si>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</si>
  <si>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</si>
  <si>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</si>
  <si>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</si>
  <si>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</si>
  <si>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</si>
  <si>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</si>
  <si>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</si>
  <si>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</si>
  <si>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</si>
  <si>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</si>
  <si>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</si>
  <si>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</si>
  <si>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</si>
  <si>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</si>
  <si>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</si>
  <si>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</si>
  <si>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</si>
  <si>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</si>
  <si>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</si>
  <si>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</si>
  <si>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</si>
  <si>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</si>
  <si>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</si>
  <si>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</si>
  <si>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</si>
  <si>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</si>
  <si>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</si>
  <si>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</si>
  <si>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</si>
  <si>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</si>
  <si>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</si>
  <si>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</si>
  <si>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</si>
  <si>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</si>
  <si>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</si>
  <si>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</si>
  <si>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</si>
  <si>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</si>
  <si>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</si>
  <si>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</si>
  <si>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</si>
  <si>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</si>
  <si>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</si>
  <si>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</si>
  <si>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</si>
  <si>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</si>
  <si>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</si>
  <si>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</si>
  <si>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</si>
  <si>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</si>
  <si>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</si>
  <si>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</si>
  <si>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</si>
  <si>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</si>
  <si>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</si>
  <si>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</si>
  <si>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</si>
  <si>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</si>
  <si>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</si>
  <si>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</si>
  <si>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</si>
  <si>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</si>
  <si>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</si>
  <si>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</si>
  <si>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</si>
  <si>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</si>
  <si>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</si>
  <si>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</si>
  <si>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</si>
  <si>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</si>
  <si>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</si>
  <si>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</si>
  <si>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</si>
  <si>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</si>
  <si>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</si>
  <si>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</si>
  <si>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</si>
  <si>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</si>
  <si>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</si>
  <si>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</si>
  <si>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</si>
  <si>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</si>
  <si>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</si>
  <si>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</si>
  <si>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</si>
  <si>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</si>
  <si>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</si>
  <si>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</si>
  <si>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</si>
  <si>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</si>
  <si>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</si>
  <si>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</si>
  <si>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</si>
  <si>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</si>
  <si>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</si>
  <si>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</si>
  <si>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</si>
  <si>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</si>
  <si>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</si>
  <si>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</si>
  <si>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</si>
  <si>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</si>
  <si>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</si>
  <si>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</si>
  <si>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</si>
  <si>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</si>
  <si>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</si>
  <si>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</si>
  <si>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</si>
  <si>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</si>
  <si>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</si>
  <si>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</si>
  <si>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</si>
  <si>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</si>
  <si>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</si>
  <si>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</si>
  <si>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</si>
  <si>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</si>
  <si>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</si>
  <si>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</si>
  <si>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</si>
  <si>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</si>
  <si>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</si>
  <si>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</si>
  <si>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</si>
  <si>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</si>
  <si>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</si>
  <si>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</si>
  <si>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</si>
  <si>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</si>
  <si>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</si>
  <si>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</si>
  <si>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</si>
  <si>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</si>
  <si>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</si>
  <si>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</si>
  <si>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</si>
  <si>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</si>
  <si>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</si>
  <si>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</si>
  <si>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</si>
  <si>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</si>
  <si>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</si>
  <si>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</si>
  <si>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</si>
  <si>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</si>
  <si>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</si>
  <si>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</si>
  <si>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</si>
  <si>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</si>
  <si>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</si>
  <si>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</si>
  <si>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</si>
  <si>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</si>
  <si>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</si>
  <si>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</si>
  <si>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</si>
  <si>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</si>
  <si>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</si>
  <si>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</si>
  <si>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</si>
  <si>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</si>
  <si>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</si>
  <si>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</si>
  <si>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</si>
  <si>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</si>
  <si>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</si>
  <si>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</si>
  <si>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</si>
  <si>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</si>
  <si>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</si>
  <si>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</si>
  <si>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</si>
  <si>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</si>
  <si>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</si>
  <si>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</si>
  <si>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</si>
  <si>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</si>
  <si>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</si>
  <si>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</si>
  <si>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</si>
  <si>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</si>
  <si>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</si>
  <si>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</si>
  <si>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</si>
  <si>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</si>
  <si>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</si>
  <si>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</si>
  <si>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</si>
  <si>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</si>
  <si>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</si>
  <si>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</si>
  <si>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</si>
  <si>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</si>
  <si>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</si>
  <si>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</si>
  <si>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</si>
  <si>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</si>
  <si>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</si>
  <si>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</si>
  <si>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</si>
  <si>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</si>
  <si>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</si>
  <si>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</si>
  <si>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</si>
  <si>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</si>
  <si>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</si>
  <si>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</si>
  <si>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</si>
  <si>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</si>
  <si>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</si>
  <si>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</si>
  <si>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</si>
  <si>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</si>
  <si>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</si>
  <si>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</si>
  <si>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</si>
  <si>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</si>
  <si>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</si>
  <si>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</si>
  <si>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</si>
  <si>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</si>
  <si>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</si>
  <si>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</si>
  <si>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</si>
  <si>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</si>
  <si>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</si>
  <si>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</si>
  <si>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</si>
  <si>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</si>
  <si>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</si>
  <si>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</si>
  <si>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</si>
  <si>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</si>
  <si>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</si>
  <si>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</si>
  <si>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</si>
  <si>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</si>
  <si>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</si>
  <si>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</si>
  <si>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</si>
  <si>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</si>
  <si>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</si>
  <si>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</si>
  <si>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</si>
  <si>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</si>
  <si>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</si>
  <si>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</si>
  <si>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</si>
  <si>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</si>
  <si>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</si>
  <si>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</si>
  <si>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</si>
  <si>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</si>
  <si>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</si>
  <si>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</si>
  <si>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</si>
  <si>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</si>
  <si>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</si>
  <si>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</si>
  <si>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</si>
  <si>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</si>
  <si>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</si>
  <si>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</si>
  <si>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</si>
  <si>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</si>
  <si>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</si>
  <si>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</si>
  <si>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</si>
  <si>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</si>
  <si>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</si>
  <si>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</si>
  <si>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</si>
  <si>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</si>
  <si>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</si>
  <si>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</si>
  <si>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</si>
  <si>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</si>
  <si>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</si>
  <si>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</si>
  <si>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</si>
  <si>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</si>
  <si>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</si>
  <si>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</si>
  <si>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</si>
  <si>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</si>
  <si>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</si>
  <si>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</si>
  <si>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</si>
  <si>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</si>
  <si>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</si>
  <si>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</si>
  <si>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</si>
  <si>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</si>
  <si>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</si>
  <si>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</si>
  <si>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</si>
  <si>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</si>
  <si>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</si>
  <si>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</si>
  <si>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</si>
  <si>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</si>
  <si>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</si>
  <si>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</si>
  <si>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</si>
  <si>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</si>
  <si>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</si>
  <si>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</si>
  <si>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</si>
  <si>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</si>
  <si>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</si>
  <si>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</si>
  <si>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</si>
  <si>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</si>
  <si>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</si>
  <si>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</si>
  <si>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</si>
  <si>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</si>
  <si>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</si>
  <si>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</si>
  <si>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</si>
  <si>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</si>
  <si>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</si>
  <si>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</si>
  <si>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</si>
  <si>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</si>
  <si>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</si>
  <si>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</si>
  <si>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</si>
  <si>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</si>
  <si>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</si>
  <si>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</si>
  <si>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</si>
  <si>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</si>
  <si>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</si>
  <si>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</si>
  <si>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</si>
  <si>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</si>
  <si>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</si>
  <si>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</si>
  <si>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</si>
  <si>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</si>
  <si>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</si>
  <si>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</si>
  <si>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</si>
  <si>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</si>
  <si>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</si>
  <si>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</si>
  <si>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</si>
  <si>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</si>
  <si>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</si>
  <si>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</si>
  <si>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</si>
  <si>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</si>
  <si>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</si>
  <si>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</si>
  <si>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</si>
  <si>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</si>
  <si>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</si>
  <si>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</si>
  <si>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</si>
  <si>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</si>
  <si>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</si>
  <si>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</si>
  <si>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</si>
  <si>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</si>
  <si>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</si>
  <si>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</si>
  <si>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</si>
  <si>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</si>
  <si>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</si>
  <si>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</si>
  <si>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</si>
  <si>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</si>
  <si>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</si>
  <si>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</si>
  <si>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</si>
  <si>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</si>
  <si>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</si>
  <si>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</si>
  <si>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</si>
  <si>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</si>
  <si>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</si>
  <si>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</si>
  <si>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</si>
  <si>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</si>
  <si>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</si>
  <si>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</si>
  <si>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</si>
  <si>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</si>
  <si>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</si>
  <si>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</si>
  <si>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</si>
  <si>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</si>
  <si>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</si>
  <si>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</si>
  <si>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</si>
  <si>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</si>
  <si>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</si>
  <si>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</si>
  <si>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</si>
  <si>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</si>
  <si>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</si>
  <si>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</si>
  <si>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</si>
  <si>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</si>
  <si>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</si>
  <si>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</si>
  <si>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</si>
  <si>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</si>
  <si>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</si>
  <si>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</si>
  <si>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</si>
  <si>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</si>
  <si>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</si>
  <si>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</si>
  <si>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</si>
  <si>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</si>
  <si>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</si>
  <si>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</si>
  <si>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</si>
  <si>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</si>
  <si>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</si>
  <si>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</si>
  <si>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</si>
  <si>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</si>
  <si>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</si>
  <si>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</si>
  <si>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</si>
  <si>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</si>
  <si>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</si>
  <si>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</si>
  <si>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</si>
  <si>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</si>
  <si>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</si>
  <si>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</si>
  <si>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</si>
  <si>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</si>
  <si>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</si>
  <si>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</si>
  <si>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</si>
  <si>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</si>
  <si>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</si>
  <si>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</si>
  <si>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</si>
  <si>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</si>
  <si>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</si>
  <si>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</si>
  <si>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</si>
  <si>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</si>
  <si>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</si>
  <si>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</si>
  <si>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</si>
  <si>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</si>
  <si>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</si>
  <si>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</si>
  <si>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</si>
  <si>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</si>
  <si>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</si>
  <si>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</si>
  <si>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</si>
  <si>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</si>
  <si>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</si>
  <si>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</si>
  <si>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</si>
  <si>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</si>
  <si>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</si>
  <si>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</si>
  <si>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</si>
  <si>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</si>
  <si>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</si>
  <si>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</si>
  <si>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</si>
  <si>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</si>
  <si>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</si>
  <si>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</si>
  <si>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</si>
  <si>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</si>
  <si>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</si>
  <si>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</si>
  <si>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</si>
  <si>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</si>
  <si>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</si>
  <si>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</si>
  <si>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</si>
  <si>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</si>
  <si>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</si>
  <si>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</si>
  <si>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</si>
  <si>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</si>
  <si>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</si>
  <si>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</si>
  <si>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</si>
  <si>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</si>
  <si>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</si>
  <si>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</si>
  <si>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</si>
  <si>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</si>
  <si>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</si>
  <si>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</si>
  <si>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</si>
  <si>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</si>
  <si>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</si>
  <si>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</si>
  <si>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</si>
  <si>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</si>
  <si>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</si>
  <si>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</si>
  <si>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</si>
  <si>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</si>
  <si>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</si>
  <si>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</si>
  <si>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</si>
  <si>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</si>
  <si>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</si>
  <si>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</si>
  <si>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</si>
  <si>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</si>
  <si>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</si>
  <si>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</si>
  <si>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</si>
  <si>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</si>
  <si>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</si>
  <si>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</si>
  <si>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</si>
  <si>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</si>
  <si>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</si>
  <si>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</si>
  <si>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</si>
  <si>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</si>
  <si>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</si>
  <si>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</si>
  <si>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</si>
  <si>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</si>
  <si>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</si>
  <si>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</si>
  <si>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</si>
  <si>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</si>
  <si>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</si>
  <si>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</si>
  <si>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</si>
  <si>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</si>
  <si>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</si>
  <si>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</si>
  <si>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</si>
  <si>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</si>
  <si>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</si>
  <si>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</si>
  <si>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</si>
  <si>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</si>
  <si>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</si>
  <si>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</si>
  <si>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</si>
  <si>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</si>
  <si>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</si>
  <si>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</si>
  <si>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</si>
  <si>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</si>
  <si>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</si>
  <si>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</si>
  <si>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</si>
  <si>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</si>
  <si>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</si>
  <si>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</si>
  <si>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</si>
  <si>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</si>
  <si>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</si>
  <si>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</si>
  <si>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</si>
  <si>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</si>
  <si>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</si>
  <si>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</si>
  <si>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</si>
  <si>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</si>
  <si>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</si>
  <si>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</si>
  <si>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</si>
  <si>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</si>
  <si>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</si>
  <si>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</si>
  <si>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</si>
  <si>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</si>
  <si>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</si>
  <si>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</si>
  <si>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</si>
  <si>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</si>
  <si>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</si>
  <si>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</si>
  <si>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</si>
  <si>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</si>
  <si>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</si>
  <si>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</si>
  <si>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</si>
  <si>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</si>
  <si>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</si>
  <si>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</si>
  <si>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</si>
  <si>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</si>
  <si>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</si>
  <si>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</si>
  <si>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</si>
  <si>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</si>
  <si>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</si>
  <si>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</si>
  <si>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</si>
  <si>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</si>
  <si>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</si>
  <si>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</si>
  <si>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</si>
  <si>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</si>
  <si>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</si>
  <si>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</si>
  <si>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</si>
  <si>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</si>
  <si>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</si>
  <si>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</si>
  <si>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</si>
  <si>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</si>
  <si>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</si>
  <si>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</si>
  <si>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</si>
  <si>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</si>
  <si>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</si>
  <si>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</si>
  <si>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</si>
  <si>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</si>
  <si>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</si>
  <si>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</si>
  <si>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</si>
  <si>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</si>
  <si>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</si>
  <si>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</si>
  <si>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</si>
  <si>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</si>
  <si>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</si>
  <si>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</si>
  <si>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</si>
  <si>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</si>
  <si>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</si>
  <si>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</si>
  <si>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</si>
  <si>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</si>
  <si>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</si>
  <si>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</si>
  <si>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</si>
  <si>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</si>
  <si>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</si>
  <si>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</si>
  <si>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</si>
  <si>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</si>
  <si>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</si>
  <si>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</si>
  <si>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</si>
  <si>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</si>
  <si>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</si>
  <si>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</si>
  <si>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</si>
  <si>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</si>
  <si>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</si>
  <si>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</si>
  <si>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</si>
  <si>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</si>
  <si>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</si>
  <si>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</si>
  <si>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</si>
  <si>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</si>
  <si>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</si>
  <si>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</si>
  <si>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</si>
  <si>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</si>
  <si>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</si>
  <si>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</si>
  <si>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</si>
  <si>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</si>
  <si>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</si>
  <si>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</si>
  <si>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</si>
  <si>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</si>
  <si>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</si>
  <si>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</si>
  <si>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</si>
  <si>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</si>
  <si>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</si>
  <si>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</si>
  <si>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</si>
  <si>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</si>
  <si>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</si>
  <si>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</si>
  <si>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</si>
  <si>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</si>
  <si>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</si>
  <si>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</si>
  <si>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</si>
  <si>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</si>
  <si>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</si>
  <si>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</si>
  <si>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</si>
  <si>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</si>
  <si>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</si>
  <si>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</si>
  <si>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</si>
  <si>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</si>
  <si>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</si>
  <si>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</si>
  <si>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</si>
  <si>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</si>
  <si>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</si>
  <si>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</si>
  <si>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</si>
  <si>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</si>
  <si>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</si>
  <si>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</si>
  <si>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</si>
  <si>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</si>
  <si>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</si>
  <si>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</si>
  <si>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</si>
  <si>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</si>
  <si>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</si>
  <si>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</si>
  <si>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</si>
  <si>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</si>
  <si>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</si>
  <si>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</si>
  <si>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</si>
  <si>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</si>
  <si>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</si>
  <si>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</si>
  <si>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</si>
  <si>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</si>
  <si>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</si>
  <si>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</si>
  <si>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</si>
  <si>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</si>
  <si>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</si>
  <si>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</si>
  <si>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</si>
  <si>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</si>
  <si>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</si>
  <si>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</si>
  <si>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</si>
  <si>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</si>
  <si>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</si>
  <si>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</si>
  <si>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</si>
  <si>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</si>
  <si>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</si>
  <si>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</si>
  <si>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</si>
  <si>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</si>
  <si>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</si>
  <si>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</si>
  <si>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</si>
  <si>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</si>
  <si>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</si>
  <si>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</si>
  <si>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</si>
  <si>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</si>
  <si>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</si>
  <si>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</si>
  <si>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</si>
  <si>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</si>
  <si>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</si>
  <si>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</si>
  <si>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</si>
  <si>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</si>
  <si>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</si>
  <si>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</si>
  <si>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</si>
  <si>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</si>
  <si>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</si>
  <si>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</si>
  <si>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</si>
  <si>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</si>
  <si>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</si>
  <si>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</si>
  <si>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</si>
  <si>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</si>
  <si>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</si>
  <si>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</si>
  <si>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</si>
  <si>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</si>
  <si>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</si>
  <si>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</si>
  <si>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</si>
  <si>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</si>
  <si>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</si>
  <si>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</si>
  <si>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</si>
  <si>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</si>
  <si>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</si>
  <si>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</si>
  <si>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</si>
  <si>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</si>
  <si>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</si>
  <si>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</si>
  <si>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</si>
  <si>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</si>
  <si>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</si>
  <si>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</si>
  <si>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</si>
  <si>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</si>
  <si>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</si>
  <si>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</si>
  <si>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</si>
  <si>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</si>
  <si>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</si>
  <si>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</si>
  <si>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</si>
  <si>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</si>
  <si>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</si>
  <si>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</si>
  <si>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</si>
  <si>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</si>
  <si>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</si>
  <si>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</si>
  <si>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</si>
  <si>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</si>
  <si>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</si>
  <si>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</si>
  <si>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</si>
  <si>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</si>
  <si>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</si>
  <si>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</si>
  <si>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</si>
  <si>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</si>
  <si>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</si>
  <si>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</si>
  <si>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</si>
  <si>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</si>
  <si>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</si>
  <si>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</si>
  <si>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</si>
  <si>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</si>
  <si>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</si>
  <si>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</si>
  <si>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</si>
  <si>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</si>
  <si>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</si>
  <si>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</si>
  <si>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</si>
  <si>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</si>
  <si>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</si>
  <si>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</si>
  <si>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</si>
  <si>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</si>
  <si>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</si>
  <si>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</si>
  <si>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</si>
  <si>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</si>
  <si>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</si>
  <si>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</si>
  <si>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</si>
  <si>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</si>
  <si>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</si>
  <si>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</si>
  <si>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</si>
  <si>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</si>
  <si>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</si>
  <si>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</si>
  <si>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</si>
  <si>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</si>
  <si>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</si>
  <si>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</si>
  <si>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</si>
  <si>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</si>
  <si>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</si>
  <si>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</si>
  <si>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</si>
  <si>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</si>
  <si>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</si>
  <si>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</si>
  <si>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</si>
  <si>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</si>
  <si>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</si>
  <si>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</si>
  <si>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</si>
  <si>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</si>
  <si>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</si>
  <si>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</si>
  <si>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</si>
  <si>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</si>
  <si>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</si>
  <si>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</si>
  <si>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</si>
  <si>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</si>
  <si>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</si>
  <si>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</si>
  <si>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</si>
  <si>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</si>
  <si>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</si>
  <si>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</si>
  <si>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</si>
  <si>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</si>
  <si>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</si>
  <si>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</si>
  <si>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</si>
  <si>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</si>
  <si>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</si>
  <si>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</si>
  <si>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</si>
  <si>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</si>
  <si>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</si>
  <si>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</si>
  <si>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</si>
  <si>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</si>
  <si>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</si>
  <si>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</si>
  <si>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</si>
  <si>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</si>
  <si>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</si>
  <si>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</si>
  <si>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</si>
  <si>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</si>
  <si>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</si>
  <si>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</si>
  <si>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</si>
  <si>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</si>
  <si>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</si>
  <si>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</si>
  <si>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</si>
  <si>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</si>
  <si>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</si>
  <si>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</si>
  <si>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</si>
  <si>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</si>
  <si>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</si>
  <si>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</si>
  <si>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</si>
  <si>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</si>
  <si>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</si>
  <si>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</si>
  <si>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</si>
  <si>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</si>
  <si>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</si>
  <si>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</si>
  <si>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</si>
  <si>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</si>
  <si>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</si>
  <si>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</si>
  <si>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</si>
  <si>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</si>
  <si>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</si>
  <si>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</si>
  <si>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</si>
  <si>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</si>
  <si>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</si>
  <si>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</si>
  <si>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</si>
  <si>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</si>
  <si>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</si>
  <si>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</si>
  <si>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</si>
  <si>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</si>
  <si>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</si>
  <si>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</si>
  <si>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</si>
  <si>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</si>
  <si>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</si>
  <si>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</si>
  <si>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</si>
  <si>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</si>
  <si>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</si>
  <si>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</si>
  <si>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</si>
  <si>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</si>
  <si>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</si>
  <si>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</si>
  <si>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</si>
  <si>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</si>
  <si>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</si>
  <si>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</si>
  <si>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</si>
  <si>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</si>
  <si>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</si>
  <si>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</si>
  <si>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</si>
  <si>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</si>
  <si>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</si>
  <si>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</si>
  <si>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</si>
  <si>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</si>
  <si>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</si>
  <si>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</si>
  <si>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</si>
  <si>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</si>
  <si>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</si>
  <si>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</si>
  <si>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</si>
  <si>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</si>
  <si>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</si>
  <si>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</si>
  <si>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</si>
  <si>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</si>
  <si>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</si>
  <si>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</si>
  <si>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</si>
  <si>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</si>
  <si>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</si>
  <si>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</si>
  <si>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</si>
  <si>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</si>
  <si>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</si>
  <si>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</si>
  <si>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</si>
  <si>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</si>
  <si>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</si>
  <si>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</si>
  <si>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</si>
  <si>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</si>
  <si>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</si>
  <si>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</si>
  <si>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</si>
  <si>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</si>
  <si>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</si>
  <si>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</si>
  <si>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</si>
  <si>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</si>
  <si>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</si>
  <si>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</si>
  <si>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</si>
  <si>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</si>
  <si>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</si>
  <si>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</si>
  <si>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</si>
  <si>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</si>
  <si>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</si>
  <si>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</si>
  <si>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</si>
  <si>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</si>
  <si>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</si>
  <si>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</si>
  <si>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</si>
  <si>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</si>
  <si>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</si>
  <si>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</si>
  <si>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</si>
  <si>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</si>
  <si>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</si>
  <si>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</si>
  <si>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</si>
  <si>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</si>
  <si>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</si>
  <si>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</si>
  <si>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</si>
  <si>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</si>
  <si>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</si>
  <si>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</si>
  <si>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</si>
  <si>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</si>
  <si>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</si>
  <si>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</si>
  <si>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</si>
  <si>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</si>
  <si>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</si>
  <si>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</si>
  <si>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</si>
  <si>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</si>
  <si>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</si>
  <si>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</si>
  <si>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</si>
  <si>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</si>
  <si>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</si>
  <si>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</si>
  <si>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</si>
  <si>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</si>
  <si>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</si>
  <si>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</si>
  <si>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</si>
  <si>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</si>
  <si>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</si>
  <si>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</si>
  <si>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</si>
  <si>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</si>
  <si>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</si>
  <si>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</si>
  <si>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</si>
  <si>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</si>
  <si>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</si>
  <si>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</si>
  <si>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</si>
  <si>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</si>
  <si>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</si>
  <si>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</si>
  <si>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</si>
  <si>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</si>
  <si>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</si>
  <si>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</si>
  <si>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</si>
  <si>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</si>
  <si>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</si>
  <si>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</si>
  <si>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</si>
  <si>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</si>
  <si>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</si>
  <si>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</si>
  <si>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</si>
  <si>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</si>
  <si>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</si>
  <si>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</si>
  <si>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</si>
  <si>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</si>
  <si>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</si>
  <si>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</si>
  <si>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</si>
  <si>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</si>
  <si>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</si>
  <si>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</si>
  <si>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</si>
  <si>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</si>
  <si>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</si>
  <si>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</si>
  <si>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</si>
  <si>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</si>
  <si>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</si>
  <si>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</si>
  <si>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</si>
  <si>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</si>
  <si>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</si>
  <si>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</si>
  <si>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</si>
  <si>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</si>
  <si>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</si>
  <si>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</si>
  <si>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</si>
  <si>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</si>
  <si>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</si>
  <si>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</si>
  <si>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</si>
  <si>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</si>
  <si>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</si>
  <si>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</si>
  <si>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</si>
  <si>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</si>
  <si>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</si>
  <si>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</si>
  <si>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</si>
  <si>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</si>
  <si>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</si>
  <si>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</si>
  <si>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</si>
  <si>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</si>
  <si>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</si>
  <si>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</si>
  <si>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</si>
  <si>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</si>
  <si>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</si>
  <si>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</si>
  <si>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</si>
  <si>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</si>
  <si>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</si>
  <si>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</si>
  <si>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</si>
  <si>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</si>
  <si>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</si>
  <si>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</si>
  <si>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</si>
  <si>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</si>
  <si>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</si>
  <si>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</si>
  <si>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</si>
  <si>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</si>
  <si>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</si>
  <si>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</si>
  <si>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</si>
  <si>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</si>
  <si>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</si>
  <si>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</si>
  <si>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</si>
  <si>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</si>
  <si>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</si>
  <si>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</si>
  <si>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</si>
  <si>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</si>
  <si>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</si>
  <si>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</si>
  <si>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</si>
  <si>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</si>
  <si>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</si>
  <si>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</si>
  <si>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</si>
  <si>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</si>
  <si>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</si>
  <si>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</si>
  <si>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</si>
  <si>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</si>
  <si>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</si>
  <si>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</si>
  <si>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</si>
  <si>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</si>
  <si>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</si>
  <si>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</si>
  <si>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</si>
  <si>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</si>
  <si>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</si>
  <si>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</si>
  <si>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</si>
  <si>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</si>
  <si>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</si>
  <si>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</si>
  <si>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</si>
  <si>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</si>
  <si>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</si>
  <si>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</si>
  <si>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</si>
  <si>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</si>
  <si>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</si>
  <si>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</si>
  <si>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</si>
  <si>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</si>
  <si>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</si>
  <si>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</si>
  <si>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</si>
  <si>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</si>
  <si>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</si>
  <si>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</si>
  <si>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</si>
  <si>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</si>
  <si>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</si>
  <si>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</si>
  <si>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</si>
  <si>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</si>
  <si>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</si>
  <si>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</si>
  <si>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</si>
  <si>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</si>
  <si>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</si>
  <si>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</si>
  <si>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</si>
  <si>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</si>
  <si>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</si>
  <si>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</si>
  <si>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</si>
  <si>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</si>
  <si>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</si>
  <si>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</si>
  <si>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</si>
  <si>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</si>
  <si>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</si>
  <si>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</si>
  <si>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</si>
  <si>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</si>
  <si>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</si>
  <si>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</si>
  <si>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</si>
  <si>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</si>
  <si>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</si>
  <si>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</si>
  <si>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</si>
  <si>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</si>
  <si>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</si>
  <si>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</si>
  <si>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</si>
  <si>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</si>
  <si>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</si>
  <si>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</si>
  <si>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</si>
  <si>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</si>
  <si>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</si>
  <si>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</si>
  <si>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</si>
  <si>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</si>
  <si>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</si>
  <si>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</si>
  <si>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</si>
  <si>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</si>
  <si>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</si>
  <si>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</si>
  <si>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</si>
  <si>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</si>
  <si>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</si>
  <si>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</si>
  <si>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</si>
  <si>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</si>
  <si>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</si>
  <si>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</si>
  <si>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</si>
  <si>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</si>
  <si>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</si>
  <si>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</si>
  <si>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</si>
  <si>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</si>
  <si>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</si>
  <si>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</si>
  <si>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</si>
  <si>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</si>
  <si>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</si>
  <si>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</si>
  <si>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</si>
  <si>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</si>
  <si>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</si>
  <si>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</si>
  <si>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</si>
  <si>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</si>
  <si>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</si>
  <si>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</si>
  <si>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</si>
  <si>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</si>
  <si>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</si>
  <si>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</si>
  <si>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</si>
  <si>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</si>
  <si>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</si>
  <si>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</si>
  <si>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</si>
  <si>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</si>
  <si>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</si>
  <si>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</si>
  <si>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</si>
  <si>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</si>
  <si>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</si>
  <si>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</si>
  <si>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</si>
  <si>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</si>
  <si>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</si>
  <si>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</si>
  <si>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</si>
  <si>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</si>
  <si>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</si>
  <si>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</si>
  <si>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</si>
  <si>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</si>
  <si>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</si>
  <si>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</si>
  <si>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</si>
  <si>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</si>
  <si>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</si>
  <si>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</si>
  <si>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</si>
  <si>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</si>
  <si>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</si>
  <si>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</si>
  <si>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</si>
  <si>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</si>
  <si>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</si>
  <si>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</si>
  <si>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</si>
  <si>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</si>
  <si>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</si>
  <si>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</si>
  <si>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</si>
  <si>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</si>
  <si>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</si>
  <si>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</si>
  <si>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</si>
  <si>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</si>
  <si>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</si>
  <si>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</si>
  <si>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</si>
  <si>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</si>
  <si>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</si>
  <si>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</si>
  <si>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</si>
  <si>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</si>
  <si>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</si>
  <si>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</si>
  <si>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</si>
  <si>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</si>
  <si>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</si>
  <si>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</si>
  <si>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</si>
  <si>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</si>
  <si>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</si>
  <si>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</si>
  <si>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</si>
  <si>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</si>
  <si>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</si>
  <si>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</si>
  <si>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</si>
  <si>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</si>
  <si>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</si>
  <si>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</si>
  <si>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</si>
  <si>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</si>
  <si>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</si>
  <si>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</si>
  <si>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</si>
  <si>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</si>
  <si>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</si>
  <si>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</si>
  <si>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</si>
  <si>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</si>
  <si>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</si>
  <si>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</si>
  <si>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</si>
  <si>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</si>
  <si>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</si>
  <si>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</si>
  <si>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</si>
  <si>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</si>
  <si>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</si>
  <si>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</si>
  <si>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</si>
  <si>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</si>
  <si>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</si>
  <si>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</si>
  <si>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</si>
  <si>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</si>
  <si>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</si>
  <si>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</si>
  <si>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</si>
  <si>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</si>
  <si>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</si>
  <si>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</si>
  <si>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</si>
  <si>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</si>
  <si>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</si>
  <si>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</si>
  <si>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</si>
  <si>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</si>
  <si>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</si>
  <si>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</si>
  <si>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</si>
  <si>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</si>
  <si>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</si>
  <si>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</si>
  <si>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</si>
  <si>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</si>
  <si>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</si>
  <si>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</si>
  <si>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</si>
  <si>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</si>
  <si>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</si>
  <si>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</si>
  <si>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</si>
  <si>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</si>
  <si>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</si>
  <si>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</si>
  <si>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</si>
  <si>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</si>
  <si>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</si>
  <si>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</si>
  <si>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</si>
  <si>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</si>
  <si>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</si>
  <si>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</si>
  <si>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</si>
  <si>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</si>
  <si>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</si>
  <si>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</si>
  <si>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</si>
  <si>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</si>
  <si>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</si>
  <si>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</si>
  <si>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</si>
  <si>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</si>
  <si>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</si>
  <si>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</si>
  <si>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</si>
  <si>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</si>
  <si>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</si>
  <si>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</si>
  <si>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</si>
  <si>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</si>
  <si>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</si>
  <si>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</si>
  <si>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</si>
  <si>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</si>
  <si>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</si>
  <si>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</si>
  <si>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</si>
  <si>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</si>
  <si>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</si>
  <si>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</si>
  <si>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</si>
  <si>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</si>
  <si>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</si>
  <si>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</si>
  <si>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</si>
  <si>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</si>
  <si>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</si>
  <si>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</si>
  <si>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</si>
  <si>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</si>
  <si>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</si>
  <si>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</si>
  <si>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</si>
  <si>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</si>
  <si>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</si>
  <si>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</si>
  <si>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</si>
  <si>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</si>
  <si>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</si>
  <si>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</si>
  <si>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</si>
  <si>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</si>
  <si>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</si>
  <si>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</si>
  <si>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</si>
  <si>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</si>
  <si>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</si>
  <si>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</si>
  <si>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</si>
  <si>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</si>
  <si>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</si>
  <si>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</si>
  <si>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</si>
  <si>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</si>
  <si>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</si>
  <si>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</si>
  <si>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</si>
  <si>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</si>
  <si>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</si>
  <si>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</si>
  <si>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</si>
  <si>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</si>
  <si>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</si>
  <si>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</si>
  <si>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</si>
  <si>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</si>
  <si>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</si>
  <si>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</si>
  <si>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</si>
  <si>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</si>
  <si>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</si>
  <si>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</si>
  <si>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</si>
  <si>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</si>
  <si>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</si>
  <si>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</si>
  <si>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</si>
  <si>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</si>
  <si>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</si>
  <si>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</si>
  <si>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</si>
  <si>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</si>
  <si>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</si>
  <si>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</si>
  <si>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</si>
  <si>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</si>
  <si>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</si>
  <si>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</si>
  <si>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</si>
  <si>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</si>
  <si>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</si>
  <si>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</si>
  <si>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</si>
  <si>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</si>
  <si>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</si>
  <si>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</si>
  <si>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</si>
  <si>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</si>
  <si>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</si>
  <si>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</si>
  <si>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</si>
  <si>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</si>
  <si>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</si>
  <si>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</si>
  <si>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</si>
  <si>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</si>
  <si>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</si>
  <si>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</si>
  <si>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</si>
  <si>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</si>
  <si>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</si>
  <si>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</si>
  <si>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</si>
  <si>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</si>
  <si>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</si>
  <si>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</si>
  <si>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</si>
  <si>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</si>
  <si>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</si>
  <si>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</si>
  <si>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</si>
  <si>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</si>
  <si>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</si>
  <si>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</si>
  <si>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</si>
  <si>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</si>
  <si>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</si>
  <si>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</si>
  <si>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</si>
  <si>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</si>
  <si>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</si>
  <si>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</si>
  <si>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</si>
  <si>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</si>
  <si>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</si>
  <si>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</si>
  <si>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</si>
  <si>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</si>
  <si>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</si>
  <si>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</si>
  <si>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</si>
  <si>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</si>
  <si>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</si>
  <si>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</si>
  <si>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</si>
  <si>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</si>
  <si>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</si>
  <si>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</si>
  <si>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</si>
  <si>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</si>
  <si>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</si>
  <si>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</si>
  <si>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</si>
  <si>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</si>
  <si>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</si>
  <si>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</si>
  <si>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</si>
  <si>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</si>
  <si>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</si>
  <si>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</si>
  <si>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</si>
  <si>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</si>
  <si>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</si>
  <si>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</si>
  <si>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</si>
  <si>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</si>
  <si>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</si>
  <si>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</si>
  <si>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</si>
  <si>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</si>
  <si>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</si>
  <si>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</si>
  <si>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</si>
  <si>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</si>
  <si>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</si>
  <si>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</si>
  <si>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</si>
  <si>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</si>
  <si>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</si>
  <si>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</si>
  <si>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</si>
  <si>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</si>
  <si>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</si>
  <si>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</si>
  <si>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</si>
  <si>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</si>
  <si>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</si>
  <si>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</si>
  <si>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</si>
  <si>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</si>
  <si>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</si>
  <si>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</si>
  <si>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</si>
  <si>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</si>
  <si>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</si>
  <si>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</si>
  <si>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</si>
  <si>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</si>
  <si>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</si>
  <si>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</si>
  <si>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</si>
  <si>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</si>
  <si>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</si>
  <si>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</si>
  <si>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</si>
  <si>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</si>
  <si>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</si>
  <si>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</si>
  <si>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</si>
  <si>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</si>
  <si>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</si>
  <si>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</si>
  <si>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</si>
  <si>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</si>
  <si>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</si>
  <si>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</si>
  <si>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</si>
  <si>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</si>
  <si>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</si>
  <si>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</si>
  <si>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</si>
  <si>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</si>
  <si>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</si>
  <si>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</si>
  <si>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</si>
  <si>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</si>
  <si>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</si>
  <si>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</si>
  <si>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</si>
  <si>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</si>
  <si>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</si>
  <si>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</si>
  <si>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</si>
  <si>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</si>
  <si>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</si>
  <si>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</si>
  <si>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</si>
  <si>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</si>
  <si>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</si>
  <si>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</si>
  <si>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</si>
  <si>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</si>
  <si>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</si>
  <si>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</si>
  <si>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</si>
  <si>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</si>
  <si>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</si>
  <si>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</si>
  <si>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</si>
  <si>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</si>
  <si>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</si>
  <si>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</si>
  <si>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</si>
  <si>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</si>
  <si>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</si>
  <si>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</si>
  <si>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</si>
  <si>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</si>
  <si>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</si>
  <si>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</si>
  <si>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</si>
  <si>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</si>
  <si>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</si>
  <si>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</si>
  <si>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</si>
  <si>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</si>
  <si>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</si>
  <si>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</si>
  <si>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</si>
  <si>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</si>
  <si>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</si>
  <si>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</si>
  <si>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</si>
  <si>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</si>
  <si>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</si>
  <si>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</si>
  <si>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</si>
  <si>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</si>
  <si>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</si>
  <si>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</si>
  <si>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</si>
  <si>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</si>
  <si>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</si>
  <si>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</si>
  <si>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</si>
  <si>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</si>
  <si>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</si>
  <si>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</si>
  <si>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</si>
  <si>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</si>
  <si>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</si>
  <si>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</si>
  <si>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</si>
  <si>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</si>
  <si>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</si>
  <si>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</si>
  <si>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</si>
  <si>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</si>
  <si>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</si>
  <si>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</si>
  <si>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</si>
  <si>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</si>
  <si>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</si>
  <si>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</si>
  <si>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</si>
  <si>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</si>
  <si>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</si>
  <si>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</si>
  <si>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</si>
  <si>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</si>
  <si>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</si>
  <si>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</si>
  <si>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</si>
  <si>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</si>
  <si>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</si>
  <si>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</si>
  <si>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</si>
  <si>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</si>
  <si>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</si>
  <si>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</si>
  <si>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</si>
  <si>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</si>
  <si>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</si>
  <si>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</si>
  <si>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</si>
  <si>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</si>
  <si>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</si>
  <si>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</si>
  <si>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</si>
  <si>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</si>
  <si>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</si>
  <si>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</si>
  <si>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</si>
  <si>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</si>
  <si>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</si>
  <si>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</si>
  <si>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</si>
  <si>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</si>
  <si>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</si>
  <si>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</si>
  <si>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</si>
  <si>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</si>
  <si>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</si>
  <si>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</si>
  <si>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</si>
  <si>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</si>
  <si>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</si>
  <si>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</si>
  <si>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</si>
  <si>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</si>
  <si>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</si>
  <si>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</si>
  <si>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</si>
  <si>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</si>
  <si>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</si>
  <si>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</si>
  <si>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</si>
  <si>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</si>
  <si>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</si>
  <si>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</si>
  <si>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</si>
  <si>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</si>
  <si>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</si>
  <si>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</si>
  <si>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</si>
  <si>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</si>
  <si>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</si>
  <si>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</si>
  <si>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</si>
  <si>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</si>
  <si>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</si>
  <si>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</si>
  <si>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</si>
  <si>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</si>
  <si>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</si>
  <si>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</si>
  <si>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</si>
  <si>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</si>
  <si>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</si>
  <si>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</si>
  <si>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</si>
  <si>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</si>
  <si>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</si>
  <si>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</si>
  <si>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</si>
  <si>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</si>
  <si>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</si>
  <si>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</si>
  <si>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</si>
  <si>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</si>
  <si>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</si>
  <si>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</si>
  <si>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</si>
  <si>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</si>
  <si>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</si>
  <si>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</si>
  <si>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</si>
  <si>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</si>
  <si>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</si>
  <si>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</si>
  <si>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</si>
  <si>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</si>
  <si>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</si>
  <si>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</si>
  <si>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</si>
  <si>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</si>
  <si>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</si>
  <si>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</si>
  <si>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</si>
  <si>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</si>
  <si>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</si>
  <si>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</si>
  <si>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</si>
  <si>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</si>
  <si>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</si>
  <si>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</si>
  <si>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</si>
  <si>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</si>
  <si>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</si>
  <si>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</si>
  <si>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</si>
  <si>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</si>
  <si>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</si>
  <si>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</si>
  <si>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</si>
  <si>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</si>
  <si>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</si>
  <si>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</si>
  <si>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</si>
  <si>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</si>
  <si>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</si>
  <si>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</si>
  <si>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</si>
  <si>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</si>
  <si>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</si>
  <si>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</si>
  <si>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</si>
  <si>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</si>
  <si>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</si>
  <si>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</si>
  <si>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</si>
  <si>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</si>
  <si>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</si>
  <si>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</si>
  <si>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</si>
  <si>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</si>
  <si>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</si>
  <si>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</si>
  <si>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</si>
  <si>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</si>
  <si>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</si>
  <si>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</si>
  <si>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</si>
  <si>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</si>
  <si>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</si>
  <si>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</si>
  <si>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</si>
  <si>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</si>
  <si>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</si>
  <si>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</si>
  <si>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</si>
  <si>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</si>
  <si>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</si>
  <si>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</si>
  <si>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</si>
  <si>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</si>
  <si>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</si>
  <si>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</si>
  <si>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</si>
  <si>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</si>
  <si>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</si>
  <si>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</si>
  <si>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</si>
  <si>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</si>
  <si>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</si>
  <si>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</si>
  <si>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</si>
  <si>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</si>
  <si>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</si>
  <si>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</si>
  <si>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</si>
  <si>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</si>
  <si>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</si>
  <si>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</si>
  <si>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</si>
  <si>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</si>
  <si>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</si>
  <si>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</si>
  <si>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</si>
  <si>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</si>
  <si>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</si>
  <si>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</si>
  <si>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</si>
  <si>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</si>
  <si>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</si>
  <si>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</si>
  <si>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</si>
  <si>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</si>
  <si>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</si>
  <si>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</si>
  <si>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</si>
  <si>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</si>
  <si>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</si>
  <si>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</si>
  <si>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</si>
  <si>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</si>
  <si>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</si>
  <si>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</si>
  <si>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</si>
  <si>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</si>
  <si>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</si>
  <si>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</si>
  <si>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</si>
  <si>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</si>
  <si>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</si>
  <si>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</si>
  <si>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</si>
  <si>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</si>
  <si>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</si>
  <si>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</si>
  <si>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</si>
  <si>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</si>
  <si>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</si>
  <si>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</si>
  <si>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</si>
  <si>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</si>
  <si>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</si>
  <si>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</si>
  <si>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</si>
  <si>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</si>
  <si>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</si>
  <si>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</si>
  <si>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</si>
  <si>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</si>
  <si>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</si>
  <si>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</si>
  <si>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</si>
  <si>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</si>
  <si>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</si>
  <si>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</si>
  <si>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</si>
  <si>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</si>
  <si>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</si>
  <si>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</si>
  <si>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</si>
  <si>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</si>
  <si>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</si>
  <si>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</si>
  <si>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</si>
  <si>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</si>
  <si>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</si>
  <si>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</si>
  <si>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</si>
  <si>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</si>
  <si>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</si>
  <si>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</si>
  <si>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</si>
  <si>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</si>
  <si>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</si>
  <si>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</si>
  <si>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</si>
  <si>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</si>
  <si>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</si>
  <si>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</si>
  <si>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</si>
  <si>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</si>
  <si>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</si>
  <si>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</si>
  <si>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</si>
  <si>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</si>
  <si>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</si>
  <si>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</si>
  <si>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</si>
  <si>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</si>
  <si>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</si>
  <si>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</si>
  <si>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</si>
  <si>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</si>
  <si>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</si>
  <si>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</si>
  <si>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</si>
  <si>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</si>
  <si>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</si>
  <si>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</si>
  <si>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</si>
  <si>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</si>
  <si>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</si>
  <si>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</si>
  <si>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</si>
  <si>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</si>
  <si>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</si>
  <si>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</si>
  <si>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</si>
  <si>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</si>
  <si>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</si>
  <si>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</si>
  <si>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</si>
  <si>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</si>
  <si>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</si>
  <si>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</si>
  <si>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</si>
  <si>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</si>
  <si>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</si>
  <si>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</si>
  <si>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</si>
  <si>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</si>
  <si>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</si>
  <si>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</si>
  <si>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</si>
  <si>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</si>
  <si>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</si>
  <si>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</si>
  <si>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</si>
  <si>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</si>
  <si>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</si>
  <si>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</si>
  <si>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</si>
  <si>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</si>
  <si>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</si>
  <si>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</si>
  <si>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</si>
  <si>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</si>
  <si>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</si>
  <si>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</si>
  <si>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</si>
  <si>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</si>
  <si>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</si>
  <si>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</si>
  <si>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</si>
  <si>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</si>
  <si>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</si>
  <si>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</si>
  <si>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</si>
  <si>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</si>
  <si>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</si>
  <si>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</si>
  <si>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</si>
  <si>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</si>
  <si>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</si>
  <si>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</si>
  <si>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</si>
  <si>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</si>
  <si>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</si>
  <si>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</si>
  <si>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</si>
  <si>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</si>
  <si>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</si>
  <si>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</si>
  <si>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</si>
  <si>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</si>
  <si>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</si>
  <si>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</si>
  <si>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</si>
  <si>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</si>
  <si>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</si>
  <si>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</si>
  <si>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</si>
  <si>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</si>
  <si>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</si>
  <si>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</si>
  <si>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</si>
  <si>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</si>
  <si>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</si>
  <si>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</si>
  <si>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</si>
  <si>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</si>
  <si>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</si>
  <si>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</si>
  <si>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</si>
  <si>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</si>
  <si>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</si>
  <si>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</si>
  <si>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</si>
  <si>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</si>
  <si>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</si>
  <si>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</si>
  <si>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</si>
  <si>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</si>
  <si>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</si>
  <si>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</si>
  <si>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</si>
  <si>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</si>
  <si>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</si>
  <si>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</si>
  <si>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</si>
  <si>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</si>
  <si>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</si>
  <si>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</si>
  <si>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</si>
  <si>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</si>
  <si>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</si>
  <si>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</si>
  <si>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</si>
  <si>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</si>
  <si>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</si>
  <si>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</si>
  <si>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</si>
  <si>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</si>
  <si>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</si>
  <si>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</si>
  <si>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</si>
  <si>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</si>
  <si>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</si>
  <si>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</si>
  <si>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</si>
  <si>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</si>
  <si>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</si>
  <si>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</si>
  <si>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</si>
  <si>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</si>
  <si>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</si>
  <si>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</si>
  <si>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</si>
  <si>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</si>
  <si>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</si>
  <si>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</si>
  <si>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</si>
  <si>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</si>
  <si>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</si>
  <si>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</si>
  <si>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</si>
  <si>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</si>
  <si>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</si>
  <si>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</si>
  <si>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</si>
  <si>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</si>
  <si>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</si>
  <si>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</si>
  <si>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</si>
  <si>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</si>
  <si>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</si>
  <si>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</si>
  <si>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</si>
  <si>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</si>
  <si>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</si>
  <si>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</si>
  <si>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</si>
  <si>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</si>
  <si>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</si>
  <si>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</si>
  <si>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</si>
  <si>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</si>
  <si>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</si>
  <si>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</si>
  <si>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</si>
  <si>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</si>
  <si>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</si>
  <si>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</si>
  <si>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</si>
  <si>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</si>
  <si>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</si>
  <si>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</si>
  <si>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</si>
  <si>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</si>
  <si>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</si>
  <si>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</si>
  <si>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</si>
  <si>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</si>
  <si>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</si>
  <si>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</si>
  <si>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</si>
  <si>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</si>
  <si>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</si>
  <si>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</si>
  <si>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</si>
  <si>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</si>
  <si>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</si>
  <si>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</si>
  <si>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</si>
  <si>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</si>
  <si>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</si>
  <si>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</si>
  <si>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</si>
  <si>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</si>
  <si>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</si>
  <si>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</si>
  <si>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</si>
  <si>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</si>
  <si>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</si>
  <si>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</si>
  <si>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</si>
  <si>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</si>
  <si>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</si>
  <si>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</si>
  <si>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</si>
  <si>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</si>
  <si>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</si>
  <si>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</si>
  <si>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</si>
  <si>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</si>
  <si>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</si>
  <si>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</si>
  <si>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</si>
  <si>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</si>
  <si>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</si>
  <si>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</si>
  <si>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</si>
  <si>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</si>
  <si>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</si>
  <si>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</si>
  <si>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</si>
  <si>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</si>
  <si>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</si>
  <si>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</si>
  <si>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</si>
  <si>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</si>
  <si>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</si>
  <si>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</si>
  <si>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</si>
  <si>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</si>
  <si>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</si>
  <si>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</si>
  <si>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</si>
  <si>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</si>
  <si>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</si>
  <si>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</si>
  <si>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</si>
  <si>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</si>
  <si>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</si>
  <si>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</si>
  <si>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</si>
  <si>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</si>
  <si>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</si>
  <si>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</si>
  <si>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</si>
  <si>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</si>
  <si>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</si>
  <si>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</si>
  <si>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</si>
  <si>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</si>
  <si>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</si>
  <si>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</si>
  <si>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</si>
  <si>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</si>
  <si>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</si>
  <si>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</si>
  <si>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</si>
  <si>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</si>
  <si>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</si>
  <si>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</si>
  <si>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</si>
  <si>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</si>
  <si>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</si>
  <si>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</si>
  <si>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</si>
  <si>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</si>
  <si>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</si>
  <si>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</si>
  <si>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</si>
  <si>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</si>
  <si>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</si>
  <si>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</si>
  <si>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</si>
  <si>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</si>
  <si>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</si>
  <si>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</si>
  <si>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</si>
  <si>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</si>
  <si>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</si>
  <si>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</si>
  <si>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</si>
  <si>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</si>
  <si>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</si>
  <si>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</si>
  <si>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</si>
  <si>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</si>
  <si>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</si>
  <si>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</si>
  <si>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</si>
  <si>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</si>
  <si>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</si>
  <si>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</si>
  <si>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</si>
  <si>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</si>
  <si>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</si>
  <si>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</si>
  <si>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</si>
  <si>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</si>
  <si>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</si>
  <si>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</si>
  <si>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</si>
  <si>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</si>
  <si>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</si>
  <si>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</si>
  <si>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</si>
  <si>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</si>
  <si>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</si>
  <si>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</si>
  <si>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</si>
  <si>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</si>
  <si>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</si>
  <si>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</si>
  <si>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</si>
  <si>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</si>
  <si>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</si>
  <si>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</si>
  <si>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</si>
  <si>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</si>
  <si>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</si>
  <si>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</si>
  <si>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</si>
  <si>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</si>
  <si>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</si>
  <si>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</si>
  <si>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</si>
  <si>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</si>
  <si>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</si>
  <si>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</si>
  <si>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</si>
  <si>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</si>
  <si>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</si>
  <si>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</si>
  <si>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</si>
  <si>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</si>
  <si>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</si>
  <si>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</si>
  <si>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</si>
  <si>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</si>
  <si>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</si>
  <si>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</si>
  <si>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</si>
  <si>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</si>
  <si>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</si>
  <si>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</si>
  <si>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</si>
  <si>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</si>
  <si>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</si>
  <si>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</si>
  <si>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</si>
  <si>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</si>
  <si>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</si>
  <si>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</si>
  <si>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</si>
  <si>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</si>
  <si>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</si>
  <si>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</si>
  <si>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</si>
  <si>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</si>
  <si>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</si>
  <si>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</si>
  <si>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</si>
  <si>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</si>
  <si>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</si>
  <si>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</si>
  <si>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</si>
  <si>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</si>
  <si>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</si>
  <si>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</si>
  <si>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</si>
  <si>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</si>
  <si>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</si>
  <si>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</si>
  <si>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</si>
  <si>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</si>
  <si>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</si>
  <si>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</si>
  <si>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</si>
  <si>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</si>
  <si>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</si>
  <si>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</si>
  <si>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</si>
  <si>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</si>
  <si>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</si>
  <si>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</si>
  <si>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</si>
  <si>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</si>
  <si>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</si>
  <si>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</si>
  <si>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</si>
  <si>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</si>
  <si>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</si>
  <si>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</si>
  <si>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</si>
  <si>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</si>
  <si>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</si>
  <si>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</si>
  <si>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</si>
  <si>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</si>
  <si>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</si>
  <si>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</si>
  <si>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</si>
  <si>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</si>
  <si>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</si>
  <si>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</si>
  <si>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</si>
  <si>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</si>
  <si>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</si>
  <si>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</si>
  <si>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</si>
  <si>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</si>
  <si>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</si>
  <si>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</si>
  <si>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</si>
  <si>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</si>
  <si>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</si>
  <si>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</si>
  <si>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</si>
  <si>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</si>
  <si>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</si>
  <si>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</si>
  <si>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</si>
  <si>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</si>
  <si>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</si>
  <si>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</si>
  <si>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</si>
  <si>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</si>
  <si>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</si>
  <si>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</si>
  <si>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</si>
  <si>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</si>
  <si>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</si>
  <si>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</si>
  <si>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</si>
  <si>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</si>
  <si>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</si>
  <si>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</si>
  <si>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</si>
  <si>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</si>
  <si>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</si>
  <si>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</si>
  <si>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</si>
  <si>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</si>
  <si>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</si>
  <si>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</si>
  <si>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</si>
  <si>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</si>
  <si>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</si>
  <si>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</si>
  <si>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</si>
  <si>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</si>
  <si>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</si>
  <si>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</si>
  <si>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</si>
  <si>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</si>
  <si>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</si>
  <si>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</si>
  <si>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</si>
  <si>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</si>
  <si>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</si>
  <si>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</si>
  <si>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</si>
  <si>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</si>
  <si>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</si>
  <si>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</si>
  <si>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</si>
  <si>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</si>
  <si>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</si>
  <si>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</si>
  <si>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</si>
  <si>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</si>
  <si>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</si>
  <si>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</si>
  <si>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</si>
  <si>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</si>
  <si>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</si>
  <si>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</si>
  <si>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</si>
  <si>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</si>
  <si>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</si>
  <si>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</si>
  <si>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</si>
  <si>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</si>
  <si>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</si>
  <si>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</si>
  <si>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</si>
  <si>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</si>
  <si>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</si>
  <si>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</si>
  <si>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</si>
  <si>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</si>
  <si>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</si>
  <si>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</si>
  <si>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</si>
  <si>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</si>
  <si>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</si>
  <si>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</si>
  <si>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</si>
  <si>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</si>
  <si>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</si>
  <si>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</si>
  <si>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</si>
  <si>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</si>
  <si>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</si>
  <si>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</si>
  <si>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</si>
  <si>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</si>
  <si>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</si>
  <si>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</si>
  <si>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</si>
  <si>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</si>
  <si>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</si>
  <si>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</si>
  <si>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</si>
  <si>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</si>
  <si>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</si>
  <si>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</si>
  <si>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</si>
  <si>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</si>
  <si>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</si>
  <si>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</si>
  <si>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</si>
  <si>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</si>
  <si>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</si>
  <si>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</si>
  <si>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</si>
  <si>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</si>
  <si>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</si>
  <si>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</si>
  <si>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</si>
  <si>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</si>
  <si>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</si>
  <si>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</si>
  <si>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</si>
  <si>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</si>
  <si>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</si>
  <si>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</si>
  <si>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</si>
  <si>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</si>
  <si>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</si>
  <si>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</si>
  <si>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</si>
  <si>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</si>
  <si>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</si>
  <si>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</si>
  <si>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</si>
  <si>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</si>
  <si>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</si>
  <si>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</si>
  <si>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</si>
  <si>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</si>
  <si>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</si>
  <si>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</si>
  <si>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</si>
  <si>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</si>
  <si>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</si>
  <si>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</si>
  <si>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</si>
  <si>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</si>
  <si>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</si>
  <si>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</si>
  <si>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</si>
  <si>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</si>
  <si>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</si>
  <si>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</si>
  <si>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</si>
  <si>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</si>
  <si>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</si>
  <si>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</si>
  <si>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</si>
  <si>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</si>
  <si>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</si>
  <si>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</si>
  <si>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</si>
  <si>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</si>
  <si>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</si>
  <si>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</si>
  <si>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</si>
  <si>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</si>
  <si>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</si>
  <si>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</si>
  <si>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</si>
  <si>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</si>
  <si>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</si>
  <si>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</si>
  <si>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</si>
  <si>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</si>
  <si>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</si>
  <si>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</si>
  <si>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</si>
  <si>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</si>
  <si>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</si>
  <si>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</si>
  <si>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</si>
  <si>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</si>
  <si>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</si>
  <si>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</si>
  <si>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</si>
  <si>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</si>
  <si>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</si>
  <si>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</si>
  <si>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</si>
  <si>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</si>
  <si>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</si>
  <si>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</si>
  <si>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</si>
  <si>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</si>
  <si>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</si>
  <si>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</si>
  <si>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</si>
  <si>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</si>
  <si>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</si>
  <si>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</si>
  <si>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</si>
  <si>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</si>
  <si>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</si>
  <si>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</si>
  <si>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</si>
  <si>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</si>
  <si>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</si>
  <si>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</si>
  <si>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</si>
  <si>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</si>
  <si>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</si>
  <si>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</si>
  <si>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</si>
  <si>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</si>
  <si>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</si>
  <si>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</si>
  <si>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</si>
  <si>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</si>
  <si>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</si>
  <si>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</si>
  <si>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</si>
  <si>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</si>
  <si>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</si>
  <si>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</si>
  <si>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</si>
  <si>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</si>
  <si>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</si>
  <si>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</si>
  <si>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</si>
  <si>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</si>
  <si>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</si>
  <si>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</si>
  <si>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</si>
  <si>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</si>
  <si>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</si>
  <si>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</si>
  <si>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</si>
  <si>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</si>
  <si>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</si>
  <si>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</si>
  <si>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</si>
  <si>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</si>
  <si>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</si>
  <si>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</si>
  <si>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</si>
  <si>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</si>
  <si>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</si>
  <si>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</si>
  <si>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</si>
  <si>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</si>
  <si>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</si>
  <si>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</si>
  <si>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</si>
  <si>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</si>
  <si>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</si>
  <si>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</si>
  <si>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</si>
  <si>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</si>
  <si>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</si>
  <si>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</si>
  <si>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</si>
  <si>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</si>
  <si>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</si>
  <si>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</si>
  <si>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</si>
  <si>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</si>
  <si>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</si>
  <si>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</si>
  <si>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</si>
  <si>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</si>
  <si>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</si>
  <si>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</si>
  <si>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</si>
  <si>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</si>
  <si>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</si>
  <si>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</si>
  <si>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</si>
  <si>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</si>
  <si>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</si>
  <si>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</si>
  <si>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</si>
  <si>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</si>
  <si>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</si>
  <si>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</si>
  <si>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</si>
  <si>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</si>
  <si>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</si>
  <si>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</si>
  <si>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</si>
  <si>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</si>
  <si>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</si>
  <si>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</si>
  <si>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</si>
  <si>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</si>
  <si>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</si>
  <si>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</si>
  <si>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</si>
  <si>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</si>
  <si>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</si>
  <si>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</si>
  <si>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</si>
  <si>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</si>
  <si>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</si>
  <si>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</si>
  <si>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</si>
  <si>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</si>
  <si>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</si>
  <si>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</si>
  <si>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</si>
  <si>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</si>
  <si>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</si>
  <si>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</si>
  <si>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</si>
  <si>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</si>
  <si>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</si>
  <si>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</si>
  <si>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</si>
  <si>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</si>
  <si>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</si>
  <si>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</si>
  <si>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</si>
  <si>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</si>
  <si>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</si>
  <si>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</si>
  <si>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</si>
  <si>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</si>
  <si>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</si>
  <si>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</si>
  <si>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</si>
  <si>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</si>
  <si>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</si>
  <si>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</si>
  <si>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</si>
  <si>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</si>
  <si>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</si>
  <si>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</si>
  <si>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</si>
  <si>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</si>
  <si>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</si>
  <si>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</si>
  <si>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</si>
  <si>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</si>
  <si>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</si>
  <si>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</si>
  <si>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</si>
  <si>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</si>
  <si>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</si>
  <si>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</si>
  <si>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</si>
  <si>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</si>
  <si>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</si>
  <si>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</si>
  <si>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</si>
  <si>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</si>
  <si>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</si>
  <si>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</si>
  <si>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</si>
  <si>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</si>
  <si>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</si>
  <si>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</si>
  <si>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</si>
  <si>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</si>
  <si>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</si>
  <si>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</si>
  <si>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</si>
  <si>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</si>
  <si>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</si>
  <si>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</si>
  <si>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</si>
  <si>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</si>
  <si>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</si>
  <si>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</si>
  <si>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</si>
  <si>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</si>
  <si>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</si>
  <si>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</si>
  <si>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</si>
  <si>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</si>
  <si>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</si>
  <si>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</si>
  <si>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</si>
  <si>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</si>
  <si>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</si>
  <si>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</si>
  <si>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</si>
  <si>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</si>
  <si>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</si>
  <si>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</si>
  <si>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</si>
  <si>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</si>
  <si>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</si>
  <si>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</si>
  <si>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</si>
  <si>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</si>
  <si>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</si>
  <si>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</si>
  <si>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</si>
  <si>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</si>
  <si>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</si>
  <si>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</si>
  <si>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</si>
  <si>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</si>
  <si>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</si>
  <si>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</si>
  <si>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</si>
  <si>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</si>
  <si>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</si>
  <si>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</si>
  <si>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</si>
  <si>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</si>
  <si>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</si>
  <si>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</si>
  <si>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</si>
  <si>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</si>
  <si>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</si>
  <si>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</si>
  <si>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</si>
  <si>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</si>
  <si>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</si>
  <si>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</si>
  <si>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</si>
  <si>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</si>
  <si>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</si>
  <si>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</si>
  <si>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</si>
  <si>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</si>
  <si>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</si>
  <si>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</si>
  <si>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</si>
  <si>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</si>
  <si>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</si>
  <si>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</si>
  <si>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</si>
  <si>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</si>
  <si>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</si>
  <si>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</si>
  <si>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</si>
  <si>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</si>
  <si>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</si>
  <si>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</si>
  <si>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</si>
  <si>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</si>
  <si>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</si>
  <si>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</si>
  <si>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</si>
  <si>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</si>
  <si>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</si>
  <si>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</si>
  <si>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</si>
  <si>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</si>
  <si>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</si>
  <si>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</si>
  <si>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</si>
  <si>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</si>
  <si>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</si>
  <si>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</si>
  <si>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</si>
  <si>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</si>
  <si>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</si>
  <si>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</si>
  <si>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</si>
  <si>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</si>
  <si>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</si>
  <si>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</si>
  <si>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</si>
  <si>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</si>
  <si>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</si>
  <si>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</si>
  <si>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</si>
  <si>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</si>
  <si>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</si>
  <si>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</si>
  <si>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</si>
  <si>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</si>
  <si>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</si>
  <si>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</si>
  <si>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</si>
  <si>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</si>
  <si>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</si>
  <si>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</si>
  <si>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</si>
  <si>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</si>
  <si>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</si>
  <si>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</si>
  <si>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</si>
  <si>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</si>
  <si>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</si>
  <si>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</si>
  <si>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</si>
  <si>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</si>
  <si>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</si>
  <si>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</si>
  <si>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</si>
  <si>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</si>
  <si>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</si>
  <si>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</si>
  <si>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</si>
  <si>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</si>
  <si>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</si>
  <si>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</si>
  <si>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</si>
  <si>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</si>
  <si>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</si>
  <si>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</si>
  <si>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</si>
  <si>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</si>
  <si>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</si>
  <si>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</si>
  <si>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</si>
  <si>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</si>
  <si>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</si>
  <si>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</si>
  <si>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</si>
  <si>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</si>
  <si>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</si>
  <si>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</si>
  <si>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</si>
  <si>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</si>
  <si>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</si>
  <si>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</si>
  <si>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</si>
  <si>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</si>
  <si>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</si>
  <si>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</si>
  <si>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</si>
  <si>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</si>
  <si>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</si>
  <si>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</si>
  <si>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</si>
  <si>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</si>
  <si>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</si>
  <si>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</si>
  <si>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</si>
  <si>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</si>
  <si>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</si>
  <si>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</si>
  <si>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</si>
  <si>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</si>
  <si>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</si>
  <si>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</si>
  <si>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</si>
  <si>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</si>
  <si>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</si>
  <si>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</si>
  <si>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</si>
  <si>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</si>
  <si>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</si>
  <si>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</si>
  <si>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</si>
  <si>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</si>
  <si>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</si>
  <si>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</si>
  <si>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</si>
  <si>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</si>
  <si>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</si>
  <si>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</si>
  <si>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</si>
  <si>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</si>
  <si>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</si>
  <si>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</si>
  <si>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</si>
  <si>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</si>
  <si>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</si>
  <si>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</si>
  <si>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</si>
  <si>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</si>
  <si>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</si>
  <si>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</si>
  <si>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</si>
  <si>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</si>
  <si>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</si>
  <si>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</si>
  <si>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</si>
  <si>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</si>
  <si>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</si>
  <si>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</si>
  <si>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</si>
  <si>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</si>
  <si>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</si>
  <si>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</si>
  <si>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</si>
  <si>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</si>
  <si>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</si>
  <si>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</si>
  <si>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</si>
  <si>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</si>
  <si>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</si>
  <si>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</si>
  <si>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</si>
  <si>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</si>
  <si>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</si>
  <si>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</si>
  <si>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</si>
  <si>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</si>
  <si>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</si>
  <si>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</si>
  <si>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</si>
  <si>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</si>
  <si>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</si>
  <si>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</si>
  <si>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</si>
  <si>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</si>
  <si>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</si>
  <si>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</si>
  <si>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</si>
  <si>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</si>
  <si>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</si>
  <si>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</si>
  <si>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</si>
  <si>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</si>
  <si>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</si>
  <si>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</si>
  <si>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</si>
  <si>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</si>
  <si>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</si>
  <si>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</si>
  <si>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</si>
  <si>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</si>
  <si>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</si>
  <si>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</si>
  <si>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</si>
  <si>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</si>
  <si>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</si>
  <si>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</si>
  <si>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</si>
  <si>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</si>
  <si>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</si>
  <si>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</si>
  <si>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</si>
  <si>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</si>
  <si>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</si>
  <si>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</si>
  <si>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</si>
  <si>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</si>
  <si>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</si>
  <si>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</si>
  <si>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</si>
  <si>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</si>
  <si>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</si>
  <si>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</si>
  <si>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</si>
  <si>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</si>
  <si>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</si>
  <si>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</si>
  <si>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</si>
  <si>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</si>
  <si>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</si>
  <si>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</si>
  <si>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</si>
  <si>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</si>
  <si>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</si>
  <si>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</si>
  <si>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</si>
  <si>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</si>
  <si>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</si>
  <si>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</si>
  <si>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</si>
  <si>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</si>
  <si>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</si>
  <si>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</si>
  <si>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</si>
  <si>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</si>
  <si>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</si>
  <si>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</si>
  <si>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</si>
  <si>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</si>
  <si>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</si>
  <si>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</si>
  <si>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</si>
  <si>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</si>
  <si>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</si>
  <si>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</si>
  <si>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</si>
  <si>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</si>
  <si>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</si>
  <si>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</si>
  <si>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</si>
  <si>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</si>
  <si>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</si>
  <si>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</si>
  <si>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</si>
  <si>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</si>
  <si>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</si>
  <si>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</si>
  <si>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</si>
  <si>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</si>
  <si>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</si>
  <si>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</si>
  <si>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</si>
  <si>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</si>
  <si>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</si>
  <si>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</si>
  <si>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</si>
  <si>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</si>
  <si>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</si>
  <si>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</si>
  <si>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</si>
  <si>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</si>
  <si>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</si>
  <si>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</si>
  <si>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</si>
  <si>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</si>
  <si>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</si>
  <si>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</si>
  <si>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</si>
  <si>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</si>
  <si>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</si>
  <si>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</si>
  <si>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</si>
  <si>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</si>
  <si>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</si>
  <si>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</si>
  <si>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</si>
  <si>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</si>
  <si>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</si>
  <si>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</si>
  <si>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</si>
  <si>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</si>
  <si>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</si>
  <si>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</si>
  <si>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</si>
  <si>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</si>
  <si>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</si>
  <si>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</si>
  <si>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</si>
  <si>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</si>
  <si>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</si>
  <si>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</si>
  <si>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</si>
  <si>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</si>
  <si>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</si>
  <si>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</si>
  <si>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</si>
  <si>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</si>
  <si>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</si>
  <si>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</si>
  <si>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</si>
  <si>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</si>
  <si>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</si>
  <si>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</si>
  <si>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</si>
  <si>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</si>
  <si>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</si>
  <si>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</si>
  <si>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</si>
  <si>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</si>
  <si>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</si>
  <si>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</si>
  <si>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</si>
  <si>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</si>
  <si>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</si>
  <si>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</si>
  <si>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</si>
  <si>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</si>
  <si>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</si>
  <si>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</si>
  <si>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</si>
  <si>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</si>
  <si>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</si>
  <si>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</si>
  <si>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</si>
  <si>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</si>
  <si>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</si>
  <si>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</si>
  <si>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</si>
  <si>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</si>
  <si>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</si>
  <si>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</si>
  <si>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</si>
  <si>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</si>
  <si>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</si>
  <si>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</si>
  <si>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</si>
  <si>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</si>
  <si>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</si>
  <si>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</si>
  <si>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</si>
  <si>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</si>
  <si>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</si>
  <si>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</si>
  <si>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</si>
  <si>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</si>
  <si>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</si>
  <si>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</si>
  <si>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</si>
  <si>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</si>
  <si>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</si>
  <si>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</si>
  <si>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</si>
  <si>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</si>
  <si>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</si>
  <si>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</si>
  <si>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</si>
  <si>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</si>
  <si>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</si>
  <si>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</si>
  <si>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</si>
  <si>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</si>
  <si>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</si>
  <si>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</si>
  <si>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</si>
  <si>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</si>
  <si>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</si>
  <si>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</si>
  <si>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</si>
  <si>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</si>
  <si>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</si>
  <si>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</si>
  <si>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</si>
  <si>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</si>
  <si>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</si>
  <si>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</si>
  <si>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</si>
  <si>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</si>
  <si>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</si>
  <si>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</si>
  <si>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</si>
  <si>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</si>
  <si>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</si>
  <si>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</si>
  <si>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</si>
  <si>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</si>
  <si>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</si>
  <si>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</si>
  <si>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</si>
  <si>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</si>
  <si>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</si>
  <si>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</si>
  <si>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</si>
  <si>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</si>
  <si>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</si>
  <si>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</si>
  <si>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</si>
  <si>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</si>
  <si>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</si>
  <si>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</si>
  <si>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</si>
  <si>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</si>
  <si>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</si>
  <si>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</si>
  <si>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</si>
  <si>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</si>
  <si>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</si>
  <si>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</si>
  <si>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</si>
  <si>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</si>
  <si>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</si>
  <si>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</si>
  <si>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</si>
  <si>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</si>
  <si>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</si>
  <si>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</si>
  <si>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</si>
  <si>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</si>
  <si>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</si>
  <si>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</si>
  <si>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</si>
  <si>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</si>
  <si>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</si>
  <si>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</si>
  <si>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</si>
  <si>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</si>
  <si>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</si>
  <si>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</si>
  <si>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</si>
  <si>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</si>
  <si>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</si>
  <si>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</si>
  <si>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</si>
  <si>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</si>
  <si>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</si>
  <si>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</si>
  <si>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</si>
  <si>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</si>
  <si>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</si>
  <si>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</si>
  <si>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</si>
  <si>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</si>
  <si>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</si>
  <si>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</si>
  <si>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</si>
  <si>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</si>
  <si>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</si>
  <si>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</si>
  <si>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</si>
  <si>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</si>
  <si>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</si>
  <si>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</si>
  <si>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</si>
  <si>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</si>
  <si>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</si>
  <si>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</si>
  <si>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</si>
  <si>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</si>
  <si>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</si>
  <si>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</si>
  <si>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</si>
  <si>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</si>
  <si>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</si>
  <si>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</si>
  <si>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</si>
  <si>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</si>
  <si>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</si>
  <si>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</si>
  <si>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</si>
  <si>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</si>
  <si>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</si>
  <si>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</si>
  <si>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</si>
  <si>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</si>
  <si>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</si>
  <si>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</si>
  <si>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</si>
  <si>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</si>
  <si>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</si>
  <si>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</si>
  <si>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</si>
  <si>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</si>
  <si>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</si>
  <si>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</si>
  <si>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</si>
  <si>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</si>
  <si>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</si>
  <si>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</si>
  <si>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</si>
  <si>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</si>
  <si>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</si>
  <si>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</si>
  <si>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</si>
  <si>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</si>
  <si>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</si>
  <si>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</si>
  <si>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</si>
  <si>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</si>
  <si>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</si>
  <si>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</si>
  <si>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</si>
  <si>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</si>
  <si>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</si>
  <si>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</si>
  <si>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</si>
  <si>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</si>
  <si>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</si>
  <si>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</si>
  <si>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</si>
  <si>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</si>
  <si>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</si>
  <si>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</si>
  <si>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</si>
  <si>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</si>
  <si>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</si>
  <si>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</si>
  <si>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</si>
  <si>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</si>
  <si>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</si>
  <si>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</si>
  <si>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</si>
  <si>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</si>
  <si>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</si>
  <si>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</si>
  <si>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</si>
  <si>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</si>
  <si>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</si>
  <si>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</si>
  <si>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</si>
  <si>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</si>
  <si>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</si>
  <si>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</si>
  <si>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</si>
  <si>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</si>
  <si>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</si>
  <si>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</si>
  <si>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</si>
  <si>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</si>
  <si>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</si>
  <si>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</si>
  <si>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</si>
  <si>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</si>
  <si>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</si>
  <si>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</si>
  <si>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</si>
  <si>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</si>
  <si>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</si>
  <si>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</si>
  <si>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</si>
  <si>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</si>
  <si>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</si>
  <si>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</si>
  <si>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</si>
  <si>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</si>
  <si>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</si>
  <si>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</si>
  <si>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</si>
  <si>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</si>
  <si>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</si>
  <si>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</si>
  <si>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</si>
  <si>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</si>
  <si>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</si>
  <si>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</si>
  <si>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</si>
  <si>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</si>
  <si>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</si>
  <si>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</si>
  <si>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</si>
  <si>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</si>
  <si>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</si>
  <si>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</si>
  <si>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</si>
  <si>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</si>
  <si>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</si>
  <si>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</si>
  <si>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</si>
  <si>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</si>
  <si>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</si>
  <si>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</si>
  <si>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</si>
  <si>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</si>
  <si>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</si>
  <si>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</si>
  <si>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</si>
  <si>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</si>
  <si>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</si>
  <si>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</si>
  <si>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</si>
  <si>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</si>
  <si>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</si>
  <si>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</si>
  <si>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</si>
  <si>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</si>
  <si>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</si>
  <si>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</si>
  <si>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</si>
  <si>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</si>
  <si>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</si>
  <si>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</si>
  <si>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</si>
  <si>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</si>
  <si>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</si>
  <si>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</si>
  <si>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</si>
  <si>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</si>
  <si>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</si>
  <si>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</si>
  <si>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</si>
  <si>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</si>
  <si>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</si>
  <si>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</si>
  <si>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</si>
  <si>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</si>
  <si>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</si>
  <si>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</si>
  <si>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</si>
  <si>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</si>
  <si>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</si>
  <si>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</si>
  <si>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</si>
  <si>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</si>
  <si>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</si>
  <si>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</si>
  <si>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</si>
  <si>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</si>
  <si>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</si>
  <si>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</si>
  <si>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</si>
  <si>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</si>
  <si>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</si>
  <si>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</si>
  <si>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</si>
  <si>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</si>
  <si>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</si>
  <si>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</si>
  <si>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</si>
  <si>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</si>
  <si>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</si>
  <si>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</si>
  <si>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</si>
  <si>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</si>
  <si>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</si>
  <si>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</si>
  <si>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</si>
  <si>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</si>
  <si>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</si>
  <si>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</si>
  <si>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</si>
  <si>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</si>
  <si>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</si>
  <si>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</si>
  <si>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</si>
  <si>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</si>
  <si>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</si>
  <si>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</si>
  <si>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</si>
  <si>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</si>
  <si>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</si>
  <si>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</si>
  <si>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</si>
  <si>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</si>
  <si>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</si>
  <si>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</si>
  <si>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</si>
  <si>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</si>
  <si>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</si>
  <si>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</si>
  <si>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</si>
  <si>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</si>
  <si>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</si>
  <si>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</si>
  <si>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</si>
  <si>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</si>
  <si>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</si>
  <si>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</si>
  <si>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</si>
  <si>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</si>
  <si>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</si>
  <si>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</si>
  <si>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</si>
  <si>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</si>
  <si>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</si>
  <si>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</si>
  <si>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</si>
  <si>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</si>
  <si>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</si>
  <si>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</si>
  <si>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</si>
  <si>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</si>
  <si>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</si>
  <si>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</si>
  <si>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</si>
  <si>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</si>
  <si>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</si>
  <si>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</si>
  <si>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</si>
  <si>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</si>
  <si>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</si>
  <si>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</si>
  <si>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</si>
  <si>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</si>
  <si>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</si>
  <si>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</si>
  <si>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</si>
  <si>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</si>
  <si>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</si>
  <si>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</si>
  <si>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</si>
  <si>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</si>
  <si>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</si>
  <si>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</si>
  <si>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</si>
  <si>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</si>
  <si>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</si>
  <si>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</si>
  <si>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</si>
  <si>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</si>
  <si>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</si>
  <si>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</si>
  <si>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</si>
  <si>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</si>
  <si>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</si>
  <si>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</si>
  <si>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</si>
  <si>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</si>
  <si>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</si>
  <si>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</si>
  <si>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</si>
  <si>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</si>
  <si>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</si>
  <si>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</si>
  <si>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</si>
  <si>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</si>
  <si>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</si>
  <si>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</si>
  <si>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</si>
  <si>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</si>
  <si>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</si>
  <si>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</si>
  <si>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</si>
  <si>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</si>
  <si>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</si>
  <si>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</si>
  <si>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</si>
  <si>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</si>
  <si>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</si>
  <si>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</si>
  <si>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</si>
  <si>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</si>
  <si>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</si>
  <si>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</si>
  <si>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</si>
  <si>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</si>
  <si>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</si>
  <si>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</si>
  <si>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</si>
  <si>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</si>
  <si>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</si>
  <si>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</si>
  <si>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</si>
  <si>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</si>
  <si>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</si>
  <si>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</si>
  <si>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</si>
  <si>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</si>
  <si>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</si>
  <si>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</si>
  <si>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</si>
  <si>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</si>
  <si>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</si>
  <si>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</si>
  <si>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</si>
  <si>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</si>
  <si>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</si>
  <si>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</si>
  <si>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</si>
  <si>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</si>
  <si>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</si>
  <si>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</si>
  <si>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</si>
  <si>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</si>
  <si>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</si>
  <si>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</si>
  <si>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</si>
  <si>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</si>
  <si>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</si>
  <si>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</si>
  <si>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</si>
  <si>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</si>
  <si>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</si>
  <si>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</si>
  <si>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</si>
  <si>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</si>
  <si>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</si>
  <si>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</si>
  <si>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</si>
  <si>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</si>
  <si>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</si>
  <si>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</si>
  <si>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</si>
  <si>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</si>
  <si>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</si>
  <si>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</si>
  <si>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</si>
  <si>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</si>
  <si>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</si>
  <si>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</si>
  <si>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</si>
  <si>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</si>
  <si>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</si>
  <si>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</si>
  <si>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</si>
  <si>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</si>
  <si>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</si>
  <si>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</si>
  <si>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</si>
  <si>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</si>
  <si>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</si>
  <si>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</si>
  <si>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</si>
  <si>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</si>
  <si>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</si>
  <si>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</si>
  <si>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</si>
  <si>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</si>
  <si>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</si>
  <si>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</si>
  <si>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</si>
  <si>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</si>
  <si>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</si>
  <si>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</si>
  <si>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</si>
  <si>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</si>
  <si>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</si>
  <si>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</si>
  <si>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</si>
  <si>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</si>
  <si>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</si>
  <si>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</si>
  <si>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</si>
  <si>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</si>
  <si>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</si>
  <si>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</si>
  <si>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</si>
  <si>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</si>
  <si>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</si>
  <si>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</si>
  <si>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</si>
  <si>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</si>
  <si>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</si>
  <si>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</si>
  <si>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</si>
  <si>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</si>
  <si>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</si>
  <si>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</si>
  <si>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</si>
  <si>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</si>
  <si>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</si>
  <si>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</si>
  <si>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</si>
  <si>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</si>
  <si>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</si>
  <si>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</si>
  <si>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</si>
  <si>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</si>
  <si>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</si>
  <si>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</si>
  <si>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</si>
  <si>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</si>
  <si>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</si>
  <si>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</si>
  <si>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</si>
  <si>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</si>
  <si>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</si>
  <si>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</si>
  <si>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</si>
  <si>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</si>
  <si>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</si>
  <si>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</si>
  <si>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</si>
  <si>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</si>
  <si>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</si>
  <si>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</si>
  <si>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</si>
  <si>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</si>
  <si>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</si>
  <si>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</si>
  <si>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</si>
  <si>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</si>
  <si>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</si>
  <si>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</si>
  <si>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</si>
  <si>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</si>
  <si>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</si>
  <si>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</si>
  <si>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</si>
  <si>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</si>
  <si>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</si>
  <si>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</si>
  <si>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</si>
  <si>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</si>
  <si>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</si>
  <si>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</si>
  <si>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</si>
  <si>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</si>
  <si>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</si>
  <si>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</si>
  <si>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</si>
  <si>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</si>
  <si>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</si>
  <si>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</si>
  <si>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</si>
  <si>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</si>
  <si>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</si>
  <si>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</si>
  <si>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</si>
  <si>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</si>
  <si>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</si>
  <si>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</si>
  <si>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</si>
  <si>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</si>
  <si>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</si>
  <si>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</si>
  <si>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</si>
  <si>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</si>
  <si>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</si>
  <si>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</si>
  <si>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</si>
  <si>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</si>
  <si>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</si>
  <si>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</si>
  <si>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</si>
  <si>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</si>
  <si>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</si>
  <si>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</si>
  <si>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</si>
  <si>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</si>
  <si>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</si>
  <si>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</si>
  <si>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</si>
  <si>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</si>
  <si>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</si>
  <si>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</si>
  <si>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</si>
  <si>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</si>
  <si>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</si>
  <si>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</si>
  <si>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</si>
  <si>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</si>
  <si>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</si>
  <si>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</si>
  <si>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</si>
  <si>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</si>
  <si>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</si>
  <si>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</si>
  <si>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</si>
  <si>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</si>
  <si>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</si>
  <si>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</si>
  <si>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</si>
  <si>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</si>
  <si>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</si>
  <si>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</si>
  <si>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</si>
  <si>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</si>
  <si>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</si>
  <si>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</si>
  <si>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</si>
  <si>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</si>
  <si>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</si>
  <si>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</si>
  <si>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</si>
  <si>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</si>
  <si>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</si>
  <si>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</si>
  <si>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</si>
  <si>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</si>
  <si>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</si>
  <si>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</si>
  <si>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</si>
  <si>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</si>
  <si>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</si>
  <si>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</si>
  <si>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</si>
  <si>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</si>
  <si>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</si>
  <si>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</si>
  <si>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</si>
  <si>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</si>
  <si>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</si>
  <si>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</si>
  <si>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</si>
  <si>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</si>
  <si>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</si>
  <si>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</si>
  <si>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</si>
  <si>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</si>
  <si>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</si>
  <si>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</si>
  <si>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</si>
  <si>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</si>
  <si>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</si>
  <si>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</si>
  <si>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</si>
  <si>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</si>
  <si>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</si>
  <si>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</si>
  <si>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</si>
  <si>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</si>
  <si>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</si>
  <si>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</si>
  <si>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</si>
  <si>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</si>
  <si>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</si>
  <si>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</si>
  <si>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</si>
  <si>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</si>
  <si>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</si>
  <si>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</si>
  <si>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</si>
  <si>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</si>
  <si>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</si>
  <si>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</si>
  <si>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</si>
  <si>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</si>
  <si>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</si>
  <si>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</si>
  <si>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</si>
  <si>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</si>
  <si>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</si>
  <si>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</si>
  <si>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</si>
  <si>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</si>
  <si>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</si>
  <si>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</si>
  <si>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</si>
  <si>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</si>
  <si>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</si>
  <si>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</si>
  <si>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</si>
  <si>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</si>
  <si>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</si>
  <si>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</si>
  <si>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</si>
  <si>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</si>
  <si>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</si>
  <si>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</si>
  <si>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</si>
  <si>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</si>
  <si>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</si>
  <si>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</si>
  <si>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</si>
  <si>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</si>
  <si>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</si>
  <si>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</si>
  <si>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</si>
  <si>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</si>
  <si>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</si>
  <si>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</si>
  <si>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</si>
  <si>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</si>
  <si>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</si>
  <si>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</si>
  <si>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</si>
  <si>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</si>
  <si>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</si>
  <si>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</si>
  <si>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</si>
  <si>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</si>
  <si>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</si>
  <si>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</si>
  <si>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</si>
  <si>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</si>
  <si>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</si>
  <si>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</si>
  <si>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</si>
  <si>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</si>
  <si>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</si>
  <si>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</si>
  <si>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</si>
  <si>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</si>
  <si>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</si>
  <si>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</si>
  <si>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</si>
  <si>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</si>
  <si>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</si>
  <si>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</si>
  <si>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</si>
  <si>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</si>
  <si>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</si>
  <si>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</si>
  <si>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</si>
  <si>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</si>
  <si>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</si>
  <si>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</si>
  <si>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</si>
  <si>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</si>
  <si>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</si>
  <si>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</si>
  <si>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</si>
  <si>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</si>
  <si>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</si>
  <si>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</si>
  <si>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</si>
  <si>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</si>
  <si>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</si>
  <si>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</si>
  <si>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</si>
  <si>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</si>
  <si>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</si>
  <si>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</si>
  <si>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</si>
  <si>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</si>
  <si>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</si>
  <si>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</si>
  <si>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</si>
  <si>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</si>
  <si>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</si>
  <si>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</si>
  <si>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</si>
  <si>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</si>
  <si>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</si>
  <si>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</si>
  <si>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</si>
  <si>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</si>
  <si>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</si>
  <si>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</si>
  <si>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</si>
  <si>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</si>
  <si>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</si>
  <si>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</si>
  <si>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</si>
  <si>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</si>
  <si>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</si>
  <si>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</si>
  <si>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</si>
  <si>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</si>
  <si>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</si>
  <si>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</si>
  <si>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</si>
  <si>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</si>
  <si>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</si>
  <si>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</si>
  <si>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</si>
  <si>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</si>
  <si>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</si>
  <si>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</si>
  <si>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</si>
  <si>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</si>
  <si>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</si>
  <si>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</si>
  <si>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</si>
  <si>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</si>
  <si>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</si>
  <si>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</si>
  <si>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</si>
  <si>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</si>
  <si>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</si>
  <si>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</si>
  <si>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</si>
  <si>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</si>
  <si>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</si>
  <si>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</si>
  <si>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</si>
  <si>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</si>
  <si>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</si>
  <si>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</si>
  <si>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</si>
  <si>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</si>
  <si>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</si>
  <si>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</si>
  <si>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</si>
  <si>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</si>
  <si>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</si>
  <si>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</si>
  <si>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</si>
  <si>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</si>
  <si>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</si>
  <si>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</si>
  <si>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</si>
  <si>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</si>
  <si>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</si>
  <si>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</si>
  <si>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</si>
  <si>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</si>
  <si>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</si>
  <si>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</si>
  <si>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</si>
  <si>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</si>
  <si>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</si>
  <si>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</si>
  <si>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</si>
  <si>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</si>
  <si>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</si>
  <si>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</si>
  <si>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</si>
  <si>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</si>
  <si>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</si>
  <si>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</si>
  <si>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</si>
  <si>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</si>
  <si>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</si>
  <si>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</si>
  <si>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</si>
  <si>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</si>
  <si>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</si>
  <si>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</si>
  <si>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</si>
  <si>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</si>
  <si>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</si>
  <si>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</si>
  <si>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</si>
  <si>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</si>
  <si>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</si>
  <si>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</si>
  <si>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</si>
  <si>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</si>
  <si>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</si>
  <si>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</si>
  <si>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</si>
  <si>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</si>
  <si>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</si>
  <si>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</si>
  <si>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</si>
  <si>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</si>
  <si>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</si>
  <si>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</si>
  <si>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</si>
  <si>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</si>
  <si>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</si>
  <si>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</si>
  <si>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</si>
  <si>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</si>
  <si>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</si>
  <si>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</si>
  <si>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</si>
  <si>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</si>
  <si>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</si>
  <si>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</si>
  <si>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</si>
  <si>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</si>
  <si>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</si>
  <si>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</si>
  <si>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</si>
  <si>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</si>
  <si>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</si>
  <si>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</si>
  <si>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</si>
  <si>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</si>
  <si>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</si>
  <si>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</si>
  <si>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</si>
  <si>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</si>
  <si>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</si>
  <si>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</si>
  <si>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</si>
  <si>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</si>
  <si>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</si>
  <si>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</si>
  <si>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</si>
  <si>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</si>
  <si>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</si>
  <si>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</si>
  <si>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</si>
  <si>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</si>
  <si>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</si>
  <si>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</si>
  <si>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</si>
  <si>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</si>
  <si>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</si>
  <si>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</si>
  <si>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</si>
  <si>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</si>
  <si>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</si>
  <si>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</si>
  <si>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</si>
  <si>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</si>
  <si>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</si>
  <si>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</si>
  <si>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</si>
  <si>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</si>
  <si>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</si>
  <si>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</si>
  <si>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</si>
  <si>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</si>
  <si>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</si>
  <si>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</si>
  <si>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</si>
  <si>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</si>
  <si>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</si>
  <si>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</si>
  <si>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</si>
  <si>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</si>
  <si>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</si>
  <si>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</si>
  <si>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</si>
  <si>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</si>
  <si>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</si>
  <si>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</si>
  <si>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</si>
  <si>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</si>
  <si>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</si>
  <si>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</si>
  <si>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</si>
  <si>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</si>
  <si>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</si>
  <si>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</si>
  <si>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</si>
  <si>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</si>
  <si>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</si>
  <si>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</si>
  <si>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</si>
  <si>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</si>
  <si>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</si>
  <si>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</si>
  <si>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</si>
  <si>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</si>
  <si>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</si>
  <si>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</si>
  <si>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</si>
  <si>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</si>
  <si>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</si>
  <si>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</si>
  <si>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</si>
  <si>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</si>
  <si>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</si>
  <si>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</si>
  <si>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</si>
  <si>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</si>
  <si>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</si>
  <si>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</si>
  <si>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</si>
  <si>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</si>
  <si>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</si>
  <si>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</si>
  <si>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</si>
  <si>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</si>
  <si>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</si>
  <si>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</si>
  <si>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</si>
  <si>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</si>
  <si>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</si>
  <si>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</si>
  <si>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</si>
  <si>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</si>
  <si>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</si>
  <si>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</si>
  <si>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</si>
  <si>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</si>
  <si>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</si>
  <si>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</si>
  <si>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</si>
  <si>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</si>
  <si>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</si>
  <si>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</si>
  <si>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</si>
  <si>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</si>
  <si>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</si>
  <si>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</si>
  <si>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</si>
  <si>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</si>
  <si>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</si>
  <si>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</si>
  <si>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</si>
  <si>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</si>
  <si>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</si>
  <si>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</si>
  <si>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</si>
  <si>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</si>
  <si>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</si>
  <si>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</si>
  <si>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</si>
  <si>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</si>
  <si>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</si>
  <si>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</si>
  <si>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</si>
  <si>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</si>
  <si>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</si>
  <si>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</si>
  <si>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</si>
  <si>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</si>
  <si>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</si>
  <si>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</si>
  <si>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</si>
  <si>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</si>
  <si>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</si>
  <si>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</si>
  <si>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</si>
  <si>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</si>
  <si>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</si>
  <si>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</si>
  <si>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</si>
  <si>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</si>
  <si>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</si>
  <si>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</si>
  <si>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</si>
  <si>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</si>
  <si>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</si>
  <si>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</si>
  <si>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</si>
  <si>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</si>
  <si>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</si>
  <si>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</si>
  <si>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</si>
  <si>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</si>
  <si>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</si>
  <si>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</si>
  <si>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</si>
  <si>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</si>
  <si>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</si>
  <si>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</si>
  <si>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</si>
  <si>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</si>
  <si>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</si>
  <si>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</si>
  <si>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</si>
  <si>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</si>
  <si>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</si>
  <si>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</si>
  <si>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</si>
  <si>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</si>
  <si>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</si>
  <si>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</si>
  <si>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</si>
  <si>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</si>
  <si>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</si>
  <si>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</si>
  <si>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</si>
  <si>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</si>
  <si>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</si>
  <si>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</si>
  <si>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</si>
  <si>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</si>
  <si>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</si>
  <si>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</si>
  <si>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</si>
  <si>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</si>
  <si>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</si>
  <si>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</si>
  <si>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</si>
  <si>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</si>
  <si>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</si>
  <si>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</si>
  <si>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</si>
  <si>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</si>
  <si>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</si>
  <si>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</si>
  <si>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</si>
  <si>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</si>
  <si>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</si>
  <si>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</si>
  <si>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</si>
  <si>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</si>
  <si>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</si>
  <si>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</si>
  <si>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</si>
  <si>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</si>
  <si>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</si>
  <si>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</si>
  <si>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</si>
  <si>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</si>
  <si>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</si>
  <si>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</si>
  <si>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</si>
  <si>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</si>
  <si>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</si>
  <si>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</si>
  <si>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</si>
  <si>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</si>
  <si>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</si>
  <si>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</si>
  <si>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</si>
  <si>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</si>
  <si>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</si>
  <si>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</si>
  <si>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</si>
  <si>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</si>
  <si>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</si>
  <si>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</si>
  <si>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</si>
  <si>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</si>
  <si>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</si>
  <si>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</si>
  <si>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</si>
  <si>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</si>
  <si>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</si>
  <si>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</si>
  <si>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</si>
  <si>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</si>
  <si>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</si>
  <si>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</si>
  <si>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</si>
  <si>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</si>
  <si>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</si>
  <si>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</si>
  <si>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</si>
  <si>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</si>
  <si>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</si>
  <si>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</si>
  <si>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</si>
  <si>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</si>
  <si>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</si>
  <si>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</si>
  <si>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</si>
  <si>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</si>
  <si>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</si>
  <si>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</si>
  <si>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</si>
  <si>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</si>
  <si>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</si>
  <si>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</si>
  <si>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</si>
  <si>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</si>
  <si>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</si>
  <si>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</si>
  <si>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</si>
  <si>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</si>
  <si>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</si>
  <si>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</si>
  <si>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</si>
  <si>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</si>
  <si>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</si>
  <si>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</si>
  <si>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</si>
  <si>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</si>
  <si>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</si>
  <si>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</si>
  <si>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</si>
  <si>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</si>
  <si>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</si>
  <si>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</si>
  <si>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</si>
  <si>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</si>
  <si>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</si>
  <si>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</si>
  <si>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</si>
  <si>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</si>
  <si>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</si>
  <si>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</si>
  <si>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</si>
  <si>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</si>
  <si>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</si>
  <si>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</si>
  <si>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</si>
  <si>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</si>
  <si>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</si>
  <si>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</si>
  <si>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</si>
  <si>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</si>
  <si>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</si>
  <si>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</si>
  <si>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</si>
  <si>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</si>
  <si>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</si>
  <si>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</si>
  <si>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</si>
  <si>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</si>
  <si>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</si>
  <si>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</si>
  <si>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</si>
  <si>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</si>
  <si>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</si>
  <si>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</si>
  <si>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</si>
  <si>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</si>
  <si>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</si>
  <si>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</si>
  <si>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</si>
  <si>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</si>
  <si>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</si>
  <si>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</si>
  <si>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</si>
  <si>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</si>
  <si>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</si>
  <si>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</si>
  <si>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</si>
  <si>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</si>
  <si>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</si>
  <si>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</si>
  <si>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</si>
  <si>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</si>
  <si>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</si>
  <si>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</si>
  <si>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</si>
  <si>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</si>
  <si>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</si>
  <si>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</si>
  <si>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</si>
  <si>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</si>
  <si>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</si>
  <si>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</si>
  <si>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</si>
  <si>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</si>
  <si>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</si>
  <si>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</si>
  <si>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</si>
  <si>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</si>
  <si>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</si>
  <si>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</si>
  <si>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</si>
  <si>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</si>
  <si>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</si>
  <si>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</si>
  <si>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</si>
  <si>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</si>
  <si>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</si>
  <si>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</si>
  <si>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</si>
  <si>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</si>
  <si>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</si>
  <si>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</si>
  <si>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</si>
  <si>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</si>
  <si>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</si>
  <si>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</si>
  <si>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</si>
  <si>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</si>
  <si>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</si>
  <si>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</si>
  <si>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</si>
  <si>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</si>
  <si>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</si>
  <si>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</si>
  <si>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</si>
  <si>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</si>
  <si>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</si>
  <si>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</si>
  <si>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</si>
  <si>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</si>
  <si>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</si>
  <si>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</si>
  <si>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</si>
  <si>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</si>
  <si>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</si>
  <si>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</si>
  <si>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</si>
  <si>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</si>
  <si>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</si>
  <si>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</si>
  <si>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</si>
  <si>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</si>
  <si>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</si>
  <si>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</si>
  <si>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</si>
  <si>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</si>
  <si>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</si>
  <si>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</si>
  <si>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</si>
  <si>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</si>
  <si>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</si>
  <si>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</si>
  <si>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</si>
  <si>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</si>
  <si>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</si>
  <si>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</si>
  <si>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</si>
  <si>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</si>
  <si>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</si>
  <si>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</si>
  <si>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</si>
  <si>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</si>
  <si>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</si>
  <si>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</si>
  <si>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</si>
  <si>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</si>
  <si>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</si>
  <si>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</si>
  <si>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</si>
  <si>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</si>
  <si>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</si>
  <si>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</si>
  <si>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</si>
  <si>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</si>
  <si>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</si>
  <si>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</si>
  <si>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</si>
  <si>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</si>
  <si>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</si>
  <si>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</si>
  <si>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</si>
  <si>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</si>
  <si>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</si>
  <si>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</si>
  <si>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</si>
  <si>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</si>
  <si>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</si>
  <si>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</si>
  <si>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</si>
  <si>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</si>
  <si>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</si>
  <si>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</si>
  <si>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</si>
  <si>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</si>
  <si>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</si>
  <si>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</si>
  <si>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</si>
  <si>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</si>
  <si>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</si>
  <si>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</si>
  <si>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</si>
  <si>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</si>
  <si>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</si>
  <si>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</si>
  <si>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</si>
  <si>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</si>
  <si>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</si>
  <si>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</si>
  <si>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</si>
  <si>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</si>
  <si>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</si>
  <si>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</si>
  <si>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</si>
  <si>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</si>
  <si>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</si>
  <si>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</si>
  <si>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</si>
  <si>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</si>
  <si>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</si>
  <si>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</si>
  <si>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</si>
  <si>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</si>
  <si>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</si>
  <si>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</si>
  <si>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</si>
  <si>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</si>
  <si>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</si>
  <si>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</si>
  <si>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</si>
  <si>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</si>
  <si>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</si>
  <si>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</si>
  <si>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</si>
  <si>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</si>
  <si>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</si>
  <si>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</si>
  <si>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</si>
  <si>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</si>
  <si>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</si>
  <si>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</si>
  <si>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</si>
  <si>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</si>
  <si>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</si>
  <si>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</si>
  <si>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</si>
  <si>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</si>
  <si>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</si>
  <si>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</si>
  <si>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</si>
  <si>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</si>
  <si>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</si>
  <si>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</si>
  <si>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</si>
  <si>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</si>
  <si>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</si>
  <si>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</si>
  <si>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</si>
  <si>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</si>
  <si>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</si>
  <si>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</si>
  <si>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</si>
  <si>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</si>
  <si>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</si>
  <si>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</si>
  <si>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</si>
  <si>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</si>
  <si>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</si>
  <si>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</si>
  <si>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</si>
  <si>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</si>
  <si>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</si>
  <si>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</si>
  <si>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</si>
  <si>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</si>
  <si>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</si>
  <si>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</si>
  <si>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</si>
  <si>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</si>
  <si>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</si>
  <si>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</si>
  <si>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</si>
  <si>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</si>
  <si>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</si>
  <si>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</si>
  <si>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</si>
  <si>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</si>
  <si>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</si>
  <si>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</si>
  <si>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</si>
  <si>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</si>
  <si>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</si>
  <si>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</si>
  <si>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</si>
  <si>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</si>
  <si>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</si>
  <si>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</si>
  <si>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</si>
  <si>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</si>
  <si>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</si>
  <si>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</si>
  <si>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</si>
  <si>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</si>
  <si>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</si>
  <si>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</si>
  <si>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</si>
  <si>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</si>
  <si>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</si>
  <si>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</si>
  <si>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</si>
  <si>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</si>
  <si>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</si>
  <si>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</si>
  <si>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</si>
  <si>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</si>
  <si>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</si>
  <si>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</si>
  <si>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</si>
  <si>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</si>
  <si>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</si>
  <si>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</si>
  <si>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</si>
  <si>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</si>
  <si>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</si>
  <si>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</si>
  <si>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</si>
  <si>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</si>
  <si>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</si>
  <si>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</si>
  <si>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</si>
  <si>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</si>
  <si>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</si>
  <si>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</si>
  <si>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</si>
  <si>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</si>
  <si>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</si>
  <si>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</si>
  <si>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</si>
  <si>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</si>
  <si>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</si>
  <si>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</si>
  <si>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</si>
  <si>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</si>
  <si>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</si>
  <si>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</si>
  <si>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</si>
  <si>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</si>
  <si>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</si>
  <si>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</si>
  <si>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</si>
  <si>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</si>
  <si>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</si>
  <si>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</si>
  <si>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</si>
  <si>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</si>
  <si>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</si>
  <si>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</si>
  <si>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</si>
  <si>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</si>
  <si>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</si>
  <si>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</si>
  <si>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</si>
  <si>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</si>
  <si>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</si>
  <si>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</si>
  <si>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</si>
  <si>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</si>
  <si>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</si>
  <si>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</si>
  <si>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</si>
  <si>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</si>
  <si>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</si>
  <si>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</si>
  <si>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</si>
  <si>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</si>
  <si>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</si>
  <si>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</si>
  <si>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</si>
  <si>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</si>
  <si>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</si>
  <si>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</si>
  <si>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</si>
  <si>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</si>
  <si>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</si>
  <si>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</si>
  <si>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</si>
  <si>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</si>
  <si>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</si>
  <si>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</si>
  <si>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</si>
  <si>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</si>
  <si>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</si>
  <si>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</si>
  <si>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</si>
  <si>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</si>
  <si>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</si>
  <si>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</si>
  <si>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</si>
  <si>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</si>
  <si>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</si>
  <si>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</si>
  <si>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</si>
  <si>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</si>
  <si>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</si>
  <si>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</si>
  <si>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</si>
  <si>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</si>
  <si>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</si>
  <si>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</si>
  <si>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</si>
  <si>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</si>
  <si>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</si>
  <si>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</si>
  <si>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</si>
  <si>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</si>
  <si>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</si>
  <si>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</si>
  <si>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</si>
  <si>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</si>
  <si>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</si>
  <si>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</si>
  <si>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</si>
  <si>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</si>
  <si>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</si>
  <si>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</si>
  <si>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</si>
  <si>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</si>
  <si>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</si>
  <si>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</si>
  <si>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</si>
  <si>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</si>
  <si>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</si>
  <si>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</si>
  <si>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</si>
  <si>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</si>
  <si>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</si>
  <si>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</si>
  <si>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</si>
  <si>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</si>
  <si>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</si>
  <si>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</si>
  <si>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</si>
  <si>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</si>
  <si>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</si>
  <si>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</si>
  <si>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</si>
  <si>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</si>
  <si>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</si>
  <si>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</si>
  <si>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</si>
  <si>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</si>
  <si>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</si>
  <si>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</si>
  <si>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</si>
  <si>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</si>
  <si>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</si>
  <si>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</si>
  <si>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</si>
  <si>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</si>
  <si>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</si>
  <si>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</si>
  <si>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</si>
  <si>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</si>
  <si>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</si>
  <si>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</si>
  <si>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</si>
  <si>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</si>
  <si>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</si>
  <si>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</si>
  <si>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</si>
  <si>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</si>
  <si>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</si>
  <si>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</si>
  <si>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</si>
  <si>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</si>
  <si>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</si>
  <si>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</si>
  <si>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</si>
  <si>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</si>
  <si>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</si>
  <si>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</si>
  <si>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</si>
  <si>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</si>
  <si>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</si>
  <si>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</si>
  <si>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</si>
  <si>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</si>
  <si>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</si>
  <si>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</si>
  <si>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</si>
  <si>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</si>
  <si>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</si>
  <si>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</si>
  <si>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</si>
  <si>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</si>
  <si>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</si>
  <si>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</si>
  <si>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</si>
  <si>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</si>
  <si>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</si>
  <si>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</si>
  <si>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</si>
  <si>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</si>
  <si>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</si>
  <si>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</si>
  <si>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</si>
  <si>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</si>
  <si>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</si>
  <si>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</si>
  <si>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</si>
  <si>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</si>
  <si>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</si>
  <si>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</si>
  <si>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</si>
  <si>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</si>
  <si>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</si>
  <si>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</si>
  <si>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</si>
  <si>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</si>
  <si>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</si>
  <si>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</si>
  <si>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</si>
  <si>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</si>
  <si>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</si>
  <si>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</si>
  <si>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</si>
  <si>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</si>
  <si>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</si>
  <si>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</si>
  <si>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</si>
  <si>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</si>
  <si>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</si>
  <si>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</si>
  <si>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</si>
  <si>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</si>
  <si>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</si>
  <si>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</si>
  <si>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</si>
  <si>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</si>
  <si>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</si>
  <si>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</si>
  <si>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</si>
  <si>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</si>
  <si>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</si>
  <si>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</si>
  <si>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</si>
  <si>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</si>
  <si>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</si>
  <si>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</si>
  <si>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</si>
  <si>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</si>
  <si>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</si>
  <si>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</si>
  <si>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</si>
  <si>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</si>
  <si>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</si>
  <si>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</si>
  <si>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</si>
  <si>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</si>
  <si>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</si>
  <si>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</si>
  <si>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</si>
  <si>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</si>
  <si>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</si>
  <si>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</si>
  <si>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</si>
  <si>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</si>
  <si>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</si>
  <si>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</si>
  <si>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</si>
  <si>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</si>
  <si>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</si>
  <si>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</si>
  <si>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</si>
  <si>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</si>
  <si>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</si>
  <si>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</si>
  <si>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</si>
  <si>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</si>
  <si>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</si>
  <si>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</si>
  <si>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</si>
  <si>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</si>
  <si>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</si>
  <si>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</si>
  <si>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</si>
  <si>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</si>
  <si>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</si>
  <si>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</si>
  <si>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</si>
  <si>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</si>
  <si>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</si>
  <si>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</si>
  <si>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</si>
  <si>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</si>
  <si>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</si>
  <si>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</si>
  <si>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</si>
  <si>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</si>
  <si>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</si>
  <si>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</si>
  <si>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</si>
  <si>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</si>
  <si>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</si>
  <si>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</si>
  <si>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</si>
  <si>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</si>
  <si>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</si>
  <si>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</si>
  <si>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</si>
  <si>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</si>
  <si>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</si>
  <si>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</si>
  <si>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</si>
  <si>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</si>
  <si>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</si>
  <si>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</si>
  <si>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</si>
  <si>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</si>
  <si>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</si>
  <si>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</si>
  <si>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</si>
  <si>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</si>
  <si>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</si>
  <si>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</si>
  <si>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</si>
  <si>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</si>
  <si>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</si>
  <si>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</si>
  <si>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</si>
  <si>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</si>
  <si>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</si>
  <si>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</si>
  <si>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</si>
  <si>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</si>
  <si>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</si>
  <si>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</si>
  <si>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</si>
  <si>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</si>
  <si>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</si>
  <si>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</si>
  <si>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</si>
  <si>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</si>
  <si>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</si>
  <si>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</si>
  <si>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</si>
  <si>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</si>
  <si>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</si>
  <si>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</si>
  <si>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</si>
  <si>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</si>
  <si>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</si>
  <si>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</si>
  <si>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</si>
  <si>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</si>
  <si>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</si>
  <si>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</si>
  <si>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</si>
  <si>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</si>
  <si>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</si>
  <si>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</si>
  <si>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</si>
  <si>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</si>
  <si>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</si>
  <si>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</si>
  <si>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</si>
  <si>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</si>
  <si>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</si>
  <si>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</si>
  <si>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</si>
  <si>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</si>
  <si>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</si>
  <si>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</si>
  <si>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</si>
  <si>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</si>
  <si>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</si>
  <si>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</si>
  <si>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</si>
  <si>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</si>
  <si>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</si>
  <si>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</si>
  <si>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</si>
  <si>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</si>
  <si>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</si>
  <si>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</si>
  <si>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</si>
  <si>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</si>
  <si>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</si>
  <si>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</si>
  <si>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</si>
  <si>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</si>
  <si>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</si>
  <si>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</si>
  <si>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</si>
  <si>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</si>
  <si>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</si>
  <si>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</si>
  <si>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</si>
  <si>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</si>
  <si>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</si>
  <si>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</si>
  <si>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</si>
  <si>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</si>
  <si>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</si>
  <si>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</si>
  <si>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</si>
  <si>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</si>
  <si>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</si>
  <si>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</si>
  <si>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</si>
  <si>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</si>
  <si>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</si>
  <si>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</si>
  <si>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</si>
  <si>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</si>
  <si>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</si>
  <si>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</si>
  <si>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</si>
  <si>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</si>
  <si>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</si>
  <si>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</si>
  <si>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</si>
  <si>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</si>
  <si>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</si>
  <si>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</si>
  <si>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</si>
  <si>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</si>
  <si>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</si>
  <si>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</si>
  <si>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</si>
  <si>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</si>
  <si>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</si>
  <si>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</si>
  <si>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</si>
  <si>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</si>
  <si>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</si>
  <si>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</si>
  <si>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</si>
  <si>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</si>
  <si>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</si>
  <si>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</si>
  <si>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</si>
  <si>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</si>
  <si>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</si>
  <si>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</si>
  <si>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</si>
  <si>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</si>
  <si>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</si>
  <si>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</si>
  <si>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</si>
  <si>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</si>
  <si>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</si>
  <si>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</si>
  <si>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</si>
  <si>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</si>
  <si>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</si>
  <si>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</si>
  <si>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</si>
  <si>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</si>
  <si>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</si>
  <si>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</si>
  <si>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</si>
  <si>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</si>
  <si>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</si>
  <si>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</si>
  <si>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</si>
  <si>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</si>
  <si>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</si>
  <si>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</si>
  <si>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</si>
  <si>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</si>
  <si>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</si>
  <si>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</si>
  <si>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</si>
  <si>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</si>
  <si>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</si>
  <si>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</si>
  <si>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</si>
  <si>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</si>
  <si>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</si>
  <si>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</si>
  <si>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</si>
  <si>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</si>
  <si>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</si>
  <si>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</si>
  <si>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</si>
  <si>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</si>
  <si>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</si>
  <si>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</si>
  <si>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</si>
  <si>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</si>
  <si>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</si>
  <si>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</si>
  <si>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</si>
  <si>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</si>
  <si>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</si>
  <si>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</si>
  <si>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</si>
  <si>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</si>
  <si>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</si>
  <si>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</si>
  <si>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</si>
  <si>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</si>
  <si>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</si>
  <si>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</si>
  <si>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</si>
  <si>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</si>
  <si>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</si>
  <si>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</si>
  <si>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</si>
  <si>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</si>
  <si>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</si>
  <si>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</si>
  <si>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</si>
  <si>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</si>
  <si>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</si>
  <si>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</si>
  <si>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</si>
  <si>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</si>
  <si>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</si>
  <si>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</si>
  <si>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</si>
  <si>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</si>
  <si>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</si>
  <si>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</si>
  <si>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</si>
  <si>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</si>
  <si>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</si>
  <si>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</si>
  <si>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</si>
  <si>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</si>
  <si>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</si>
  <si>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</si>
  <si>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</si>
  <si>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</si>
  <si>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</si>
  <si>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</si>
  <si>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</si>
  <si>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</si>
  <si>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</si>
  <si>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</si>
  <si>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</si>
  <si>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</si>
  <si>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</si>
  <si>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</si>
  <si>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</si>
  <si>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</si>
  <si>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</si>
  <si>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</si>
  <si>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</si>
  <si>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</si>
  <si>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</si>
  <si>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</si>
  <si>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</si>
  <si>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</si>
  <si>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</si>
  <si>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</si>
  <si>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</si>
  <si>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</si>
  <si>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</si>
  <si>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</si>
  <si>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</si>
  <si>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</si>
  <si>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</si>
  <si>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</si>
  <si>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</si>
  <si>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</si>
  <si>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</si>
  <si>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</si>
  <si>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</si>
  <si>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</si>
  <si>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</si>
  <si>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</si>
  <si>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</si>
  <si>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</si>
  <si>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</si>
  <si>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</si>
  <si>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</si>
  <si>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</si>
  <si>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</si>
  <si>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</si>
  <si>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</si>
  <si>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</si>
  <si>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</si>
  <si>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</si>
  <si>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</si>
  <si>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</si>
  <si>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</si>
  <si>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</si>
  <si>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</si>
  <si>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</si>
  <si>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</si>
  <si>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</si>
  <si>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</si>
  <si>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</si>
  <si>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</si>
  <si>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</si>
  <si>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</si>
  <si>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</si>
  <si>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</si>
  <si>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</si>
  <si>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</si>
  <si>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</si>
  <si>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</si>
  <si>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</si>
  <si>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</si>
  <si>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</si>
  <si>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</si>
  <si>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</si>
  <si>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</si>
  <si>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</si>
  <si>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</si>
  <si>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</si>
  <si>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</si>
  <si>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</si>
  <si>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</si>
  <si>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</si>
  <si>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</si>
  <si>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</si>
  <si>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</si>
  <si>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</si>
  <si>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</si>
  <si>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</si>
  <si>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</si>
  <si>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</si>
  <si>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</si>
  <si>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</si>
  <si>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</si>
  <si>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</si>
  <si>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</si>
  <si>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</si>
  <si>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</si>
  <si>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</si>
  <si>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</si>
  <si>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</si>
  <si>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</si>
  <si>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</si>
  <si>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</si>
  <si>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</si>
  <si>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</si>
  <si>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</si>
  <si>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</si>
  <si>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</si>
  <si>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</si>
  <si>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</si>
  <si>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</si>
  <si>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</si>
  <si>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</si>
  <si>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</si>
  <si>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</si>
  <si>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</si>
  <si>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</si>
  <si>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</si>
  <si>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</si>
  <si>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</si>
  <si>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</si>
  <si>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</si>
  <si>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</si>
  <si>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</si>
  <si>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</si>
  <si>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</si>
  <si>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</si>
  <si>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</si>
  <si>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</si>
  <si>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</si>
  <si>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</si>
  <si>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</si>
  <si>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</si>
  <si>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</si>
  <si>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</si>
  <si>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</si>
  <si>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</si>
  <si>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</si>
  <si>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</si>
  <si>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</si>
  <si>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</si>
  <si>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</si>
  <si>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</si>
  <si>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</si>
  <si>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</si>
  <si>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</si>
  <si>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</si>
  <si>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</si>
  <si>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</si>
  <si>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</si>
  <si>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</si>
  <si>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</si>
  <si>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</si>
  <si>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</si>
  <si>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</si>
  <si>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</si>
  <si>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</si>
  <si>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</si>
  <si>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</si>
  <si>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</si>
  <si>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</si>
  <si>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</si>
  <si>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</si>
  <si>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</si>
  <si>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</si>
  <si>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</si>
  <si>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</si>
  <si>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</si>
  <si>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</si>
  <si>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</si>
  <si>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</si>
  <si>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</si>
  <si>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</si>
  <si>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</si>
  <si>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</si>
  <si>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</si>
  <si>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</si>
  <si>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</si>
  <si>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</si>
  <si>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</si>
  <si>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</si>
  <si>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</si>
  <si>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</si>
  <si>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</si>
  <si>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</si>
  <si>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</si>
  <si>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</si>
  <si>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</si>
  <si>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</si>
  <si>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</si>
  <si>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</si>
  <si>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</si>
  <si>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</si>
  <si>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</si>
  <si>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</si>
  <si>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</si>
  <si>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</si>
  <si>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</si>
  <si>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</si>
  <si>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</si>
  <si>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</si>
  <si>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</si>
  <si>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</si>
  <si>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</si>
  <si>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</si>
  <si>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</si>
  <si>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</si>
  <si>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</si>
  <si>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</si>
  <si>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</si>
  <si>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</si>
  <si>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</si>
  <si>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</si>
  <si>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</si>
  <si>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</si>
  <si>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</si>
  <si>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</si>
  <si>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</si>
  <si>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</si>
  <si>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</si>
  <si>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</si>
  <si>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</si>
  <si>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</si>
  <si>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</si>
  <si>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</si>
  <si>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</si>
  <si>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</si>
  <si>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</si>
  <si>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</si>
  <si>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</si>
  <si>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</si>
  <si>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</si>
  <si>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</si>
  <si>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</si>
  <si>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</si>
  <si>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</si>
  <si>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</si>
  <si>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</si>
  <si>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</si>
  <si>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</si>
  <si>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</si>
  <si>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</si>
  <si>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</si>
  <si>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</si>
  <si>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</si>
  <si>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</si>
  <si>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</si>
  <si>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</si>
  <si>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</si>
  <si>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</si>
  <si>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</si>
  <si>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</si>
  <si>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</si>
  <si>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</si>
  <si>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</si>
  <si>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</si>
  <si>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</si>
  <si>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</si>
  <si>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</si>
  <si>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</si>
  <si>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</si>
  <si>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</si>
  <si>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</si>
  <si>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</si>
  <si>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</si>
  <si>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</si>
  <si>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</si>
  <si>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</si>
  <si>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</si>
  <si>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</si>
  <si>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</si>
  <si>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</si>
  <si>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</si>
  <si>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</si>
  <si>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</si>
  <si>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</si>
  <si>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</si>
  <si>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</si>
  <si>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</si>
  <si>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</si>
  <si>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</si>
  <si>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</si>
  <si>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</si>
  <si>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</si>
  <si>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</si>
  <si>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</si>
  <si>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</si>
  <si>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</si>
  <si>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</si>
  <si>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</si>
  <si>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</si>
  <si>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</si>
  <si>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</si>
  <si>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</si>
  <si>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</si>
  <si>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</si>
  <si>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</si>
  <si>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</si>
  <si>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</si>
  <si>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</si>
  <si>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</si>
  <si>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</si>
  <si>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</si>
  <si>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</si>
  <si>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</si>
  <si>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</si>
  <si>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</si>
  <si>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</si>
  <si>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</si>
  <si>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</si>
  <si>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</si>
  <si>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</si>
  <si>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</si>
  <si>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</si>
  <si>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</si>
  <si>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</si>
  <si>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</si>
  <si>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</si>
  <si>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</si>
  <si>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</si>
  <si>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</si>
  <si>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</si>
  <si>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</si>
  <si>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</si>
  <si>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</si>
  <si>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</si>
  <si>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</si>
  <si>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</si>
  <si>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</si>
  <si>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</si>
  <si>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</si>
  <si>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</si>
  <si>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</si>
  <si>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</si>
  <si>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</si>
  <si>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</si>
  <si>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</si>
  <si>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</si>
  <si>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</si>
  <si>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</si>
  <si>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</si>
  <si>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</si>
  <si>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</si>
  <si>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</si>
  <si>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</si>
  <si>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</si>
  <si>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</si>
  <si>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</si>
  <si>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</si>
  <si>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</si>
  <si>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</si>
  <si>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</si>
  <si>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</si>
  <si>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</si>
  <si>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</si>
  <si>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</si>
  <si>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</si>
  <si>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</si>
  <si>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</si>
  <si>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</si>
  <si>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</si>
  <si>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</si>
  <si>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</si>
  <si>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</si>
  <si>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</si>
  <si>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</si>
  <si>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</si>
  <si>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</si>
  <si>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</si>
  <si>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</si>
  <si>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</si>
  <si>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</si>
  <si>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</si>
  <si>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</si>
  <si>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</si>
  <si>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</si>
  <si>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</si>
  <si>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</si>
  <si>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</si>
  <si>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</si>
  <si>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</si>
  <si>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</si>
  <si>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</si>
  <si>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</si>
  <si>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</si>
  <si>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</si>
  <si>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</si>
  <si>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</si>
  <si>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</si>
  <si>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</si>
  <si>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</si>
  <si>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</si>
  <si>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</si>
  <si>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</si>
  <si>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</si>
  <si>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</si>
  <si>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</si>
  <si>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</si>
  <si>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</si>
  <si>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</si>
  <si>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</si>
  <si>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</si>
  <si>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</si>
  <si>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</si>
  <si>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</si>
  <si>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</si>
  <si>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</si>
  <si>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</si>
  <si>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</si>
  <si>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</si>
  <si>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</si>
  <si>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</si>
  <si>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</si>
  <si>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</si>
  <si>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</si>
  <si>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</si>
  <si>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</si>
  <si>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</si>
  <si>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</si>
  <si>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</si>
  <si>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</si>
  <si>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</si>
  <si>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</si>
  <si>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</si>
  <si>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</si>
  <si>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</si>
  <si>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</si>
  <si>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</si>
  <si>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</si>
  <si>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</si>
  <si>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</si>
  <si>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</si>
  <si>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</si>
  <si>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</si>
  <si>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</si>
  <si>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</si>
  <si>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</si>
  <si>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</si>
  <si>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</si>
  <si>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</si>
  <si>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</si>
  <si>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</si>
  <si>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</si>
  <si>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</si>
  <si>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</si>
  <si>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</si>
  <si>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</si>
  <si>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</si>
  <si>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</si>
  <si>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</si>
  <si>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</si>
  <si>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</si>
  <si>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</si>
  <si>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</si>
  <si>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</si>
  <si>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</si>
  <si>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</si>
  <si>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</si>
  <si>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</si>
  <si>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</si>
  <si>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</si>
  <si>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</si>
  <si>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</si>
  <si>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</si>
  <si>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</si>
  <si>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</si>
  <si>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</si>
  <si>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</si>
  <si>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</si>
  <si>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</si>
  <si>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</si>
  <si>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</si>
  <si>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</si>
  <si>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</si>
  <si>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</si>
  <si>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</si>
  <si>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</si>
  <si>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</si>
  <si>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</si>
  <si>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</si>
  <si>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</si>
  <si>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</si>
  <si>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</si>
  <si>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</si>
  <si>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</si>
  <si>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</si>
  <si>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</si>
  <si>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</si>
  <si>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</si>
  <si>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</si>
  <si>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</si>
  <si>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</si>
  <si>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</si>
  <si>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</si>
  <si>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</si>
  <si>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</si>
  <si>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</si>
  <si>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</si>
  <si>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</si>
  <si>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</si>
  <si>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</si>
  <si>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</si>
  <si>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</si>
  <si>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</si>
  <si>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</si>
  <si>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</si>
  <si>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</si>
  <si>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</si>
  <si>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</si>
  <si>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</si>
  <si>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</si>
  <si>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</si>
  <si>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</si>
  <si>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</si>
  <si>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</si>
  <si>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</si>
  <si>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</si>
  <si>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</si>
  <si>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</si>
  <si>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</si>
  <si>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</si>
  <si>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</si>
  <si>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</si>
  <si>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</si>
  <si>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</si>
  <si>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</si>
  <si>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</si>
  <si>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</si>
  <si>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</si>
  <si>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</si>
  <si>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</si>
  <si>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</si>
  <si>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</si>
  <si>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</si>
  <si>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</si>
  <si>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</si>
  <si>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</si>
  <si>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</si>
  <si>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</si>
  <si>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</si>
  <si>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</si>
  <si>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</si>
  <si>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</si>
  <si>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</si>
  <si>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</si>
  <si>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</si>
  <si>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</si>
  <si>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</si>
  <si>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</si>
  <si>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</si>
  <si>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</si>
  <si>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</si>
  <si>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</si>
  <si>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</si>
  <si>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</si>
  <si>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</si>
  <si>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</si>
  <si>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</si>
  <si>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</si>
  <si>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</si>
  <si>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</si>
  <si>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</si>
  <si>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</si>
  <si>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</si>
  <si>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</si>
  <si>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</si>
  <si>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</si>
  <si>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</si>
  <si>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</si>
  <si>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</si>
  <si>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</si>
  <si>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</si>
  <si>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</si>
  <si>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</si>
  <si>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</si>
  <si>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</si>
  <si>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</si>
  <si>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</si>
  <si>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</si>
  <si>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</si>
  <si>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</si>
  <si>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</si>
  <si>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</si>
  <si>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</si>
  <si>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</si>
  <si>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</si>
  <si>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</si>
  <si>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</si>
  <si>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</si>
  <si>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</si>
  <si>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</si>
  <si>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</si>
  <si>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</si>
  <si>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</si>
  <si>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</si>
  <si>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</si>
  <si>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</si>
  <si>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</si>
  <si>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</si>
  <si>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</si>
  <si>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</si>
  <si>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</si>
  <si>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</si>
  <si>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</si>
  <si>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</si>
  <si>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</si>
  <si>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</si>
  <si>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</si>
  <si>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</si>
  <si>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</si>
  <si>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</si>
  <si>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</si>
  <si>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</si>
  <si>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</si>
  <si>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</si>
  <si>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</si>
  <si>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</si>
  <si>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</si>
  <si>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</si>
  <si>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</si>
  <si>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</si>
  <si>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</si>
  <si>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</si>
  <si>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</si>
  <si>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</si>
  <si>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</si>
  <si>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</si>
  <si>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</si>
  <si>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</si>
  <si>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</si>
  <si>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</si>
  <si>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</si>
  <si>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</si>
  <si>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</si>
  <si>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</si>
  <si>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</si>
  <si>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</si>
  <si>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</si>
  <si>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</si>
  <si>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</si>
  <si>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</si>
  <si>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</si>
  <si>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</si>
  <si>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</si>
  <si>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</si>
  <si>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</si>
  <si>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</si>
  <si>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</si>
  <si>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</si>
  <si>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</si>
  <si>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</si>
  <si>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</si>
  <si>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</si>
  <si>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</si>
  <si>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</si>
  <si>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</si>
  <si>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</si>
  <si>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</si>
  <si>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</si>
  <si>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</si>
  <si>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</si>
  <si>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</si>
  <si>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</si>
  <si>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</si>
  <si>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</si>
  <si>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</si>
  <si>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</si>
  <si>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</si>
  <si>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</si>
  <si>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</si>
  <si>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</si>
  <si>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</si>
  <si>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</si>
  <si>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</si>
  <si>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</si>
  <si>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</si>
  <si>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</si>
  <si>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</si>
  <si>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</si>
  <si>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</si>
  <si>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</si>
  <si>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</si>
  <si>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</si>
  <si>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</si>
  <si>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</si>
  <si>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</si>
  <si>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</si>
  <si>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</si>
  <si>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</si>
  <si>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</si>
  <si>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</si>
  <si>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</si>
  <si>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</si>
  <si>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</si>
  <si>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</si>
  <si>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</si>
  <si>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</si>
  <si>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</si>
  <si>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</si>
  <si>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</si>
  <si>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</si>
  <si>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</si>
  <si>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</si>
  <si>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</si>
  <si>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</si>
  <si>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</si>
  <si>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</si>
  <si>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</si>
  <si>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</si>
  <si>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</si>
  <si>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</si>
  <si>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</si>
  <si>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</si>
  <si>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</si>
  <si>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</si>
  <si>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</si>
  <si>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</si>
  <si>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</si>
  <si>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</si>
  <si>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</si>
  <si>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</si>
  <si>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</si>
  <si>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</si>
  <si>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</si>
  <si>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</si>
  <si>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</si>
  <si>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</si>
  <si>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</si>
  <si>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</si>
  <si>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</si>
  <si>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</si>
  <si>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</si>
  <si>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</si>
  <si>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</si>
  <si>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</si>
  <si>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</si>
  <si>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</si>
  <si>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</si>
  <si>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</si>
  <si>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</si>
  <si>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</si>
  <si>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</si>
  <si>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</si>
  <si>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</si>
  <si>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</si>
  <si>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</si>
  <si>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</si>
  <si>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</si>
  <si>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</si>
  <si>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</si>
  <si>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</si>
  <si>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</si>
  <si>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</si>
  <si>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</si>
  <si>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</si>
  <si>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</si>
  <si>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</si>
  <si>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</si>
  <si>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</si>
  <si>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</si>
  <si>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</si>
  <si>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</si>
  <si>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</si>
  <si>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</si>
  <si>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</si>
  <si>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</si>
  <si>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</si>
  <si>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</si>
  <si>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</si>
  <si>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</si>
  <si>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</si>
  <si>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</si>
  <si>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</si>
  <si>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</si>
  <si>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</si>
  <si>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</si>
  <si>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</si>
  <si>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</si>
  <si>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</si>
  <si>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</si>
  <si>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</si>
  <si>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</si>
  <si>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</si>
  <si>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</si>
  <si>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</si>
  <si>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</si>
  <si>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</si>
  <si>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</si>
  <si>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</si>
  <si>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</si>
  <si>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</si>
  <si>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</si>
  <si>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</si>
  <si>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</si>
  <si>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</si>
  <si>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</si>
  <si>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</si>
  <si>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</si>
  <si>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</si>
  <si>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</si>
  <si>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</si>
  <si>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</si>
  <si>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</si>
  <si>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</si>
  <si>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</si>
  <si>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</si>
  <si>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</si>
  <si>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</si>
  <si>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</si>
  <si>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</si>
  <si>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</si>
  <si>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</si>
  <si>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</si>
  <si>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</si>
  <si>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</si>
  <si>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</si>
  <si>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</si>
  <si>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</si>
  <si>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</si>
  <si>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</si>
  <si>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</si>
  <si>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</si>
  <si>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</si>
  <si>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</si>
  <si>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</si>
  <si>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</si>
  <si>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</si>
  <si>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</si>
  <si>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</si>
  <si>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</si>
  <si>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</si>
  <si>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</si>
  <si>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</si>
  <si>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</si>
  <si>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</si>
  <si>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</si>
  <si>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</si>
  <si>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</si>
  <si>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</si>
  <si>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</si>
  <si>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</si>
  <si>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</si>
  <si>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</si>
  <si>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</si>
  <si>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</si>
  <si>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</si>
  <si>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</si>
  <si>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</si>
  <si>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</si>
  <si>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</si>
  <si>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</si>
  <si>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</si>
  <si>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</si>
  <si>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</si>
  <si>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</si>
  <si>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</si>
  <si>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</si>
  <si>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</si>
  <si>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</si>
  <si>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</si>
  <si>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</si>
  <si>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</si>
  <si>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</si>
  <si>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</si>
  <si>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</si>
  <si>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</si>
  <si>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</si>
  <si>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</si>
  <si>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</si>
  <si>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</si>
  <si>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</si>
  <si>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</si>
  <si>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</si>
  <si>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</si>
  <si>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</si>
  <si>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</si>
  <si>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</si>
  <si>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</si>
  <si>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</si>
  <si>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</si>
  <si>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</si>
  <si>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</si>
  <si>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</si>
  <si>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</si>
  <si>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</si>
  <si>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</si>
  <si>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</si>
  <si>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</si>
  <si>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</si>
  <si>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</si>
  <si>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</si>
  <si>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</si>
  <si>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</si>
  <si>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</si>
  <si>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</si>
  <si>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</si>
  <si>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</si>
  <si>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</si>
  <si>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</si>
  <si>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</si>
  <si>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</si>
  <si>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</si>
  <si>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</si>
  <si>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</si>
  <si>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</si>
  <si>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</si>
  <si>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</si>
  <si>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</si>
  <si>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</si>
  <si>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</si>
  <si>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</si>
  <si>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</si>
  <si>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</si>
  <si>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</si>
  <si>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</si>
  <si>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</si>
  <si>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</si>
  <si>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</si>
  <si>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</si>
  <si>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</si>
  <si>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</si>
  <si>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</si>
  <si>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</si>
  <si>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</si>
  <si>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</si>
  <si>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</si>
  <si>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</si>
  <si>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</si>
  <si>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</si>
  <si>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</si>
  <si>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</si>
  <si>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</si>
  <si>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</si>
  <si>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</si>
  <si>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</si>
  <si>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</si>
  <si>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</si>
  <si>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</si>
  <si>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</si>
  <si>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</si>
  <si>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</si>
  <si>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</si>
  <si>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</si>
  <si>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</si>
  <si>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</si>
  <si>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</si>
  <si>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</si>
  <si>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</si>
  <si>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</si>
  <si>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</si>
  <si>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</si>
  <si>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</si>
  <si>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</si>
  <si>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</si>
  <si>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</si>
  <si>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</si>
  <si>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</si>
  <si>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</si>
  <si>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</si>
  <si>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</si>
  <si>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</si>
  <si>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</si>
  <si>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</si>
  <si>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</si>
  <si>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</si>
  <si>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</si>
  <si>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</si>
  <si>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</si>
  <si>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</si>
  <si>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</si>
  <si>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</si>
  <si>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</si>
  <si>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</si>
  <si>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</si>
  <si>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</si>
  <si>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</si>
  <si>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</si>
  <si>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</si>
  <si>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</si>
  <si>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</si>
  <si>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</si>
  <si>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</si>
  <si>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</si>
  <si>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</si>
  <si>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</si>
  <si>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</si>
  <si>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</si>
  <si>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</si>
  <si>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</si>
  <si>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</si>
  <si>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</si>
  <si>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</si>
  <si>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</si>
  <si>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</si>
  <si>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</si>
  <si>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</si>
  <si>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</si>
  <si>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</si>
  <si>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</si>
  <si>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</si>
  <si>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</si>
  <si>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</si>
  <si>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</si>
  <si>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</si>
  <si>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</si>
  <si>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</si>
  <si>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</si>
  <si>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</si>
  <si>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</si>
  <si>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</si>
  <si>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</si>
  <si>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</si>
  <si>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</si>
  <si>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</si>
  <si>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</si>
  <si>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</si>
  <si>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</si>
  <si>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</si>
  <si>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</si>
  <si>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</si>
  <si>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</si>
  <si>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</si>
  <si>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</si>
  <si>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</si>
  <si>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</si>
  <si>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</si>
  <si>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</si>
  <si>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</si>
  <si>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</si>
  <si>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</si>
  <si>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</si>
  <si>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</si>
  <si>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</si>
  <si>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</si>
  <si>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</si>
  <si>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</si>
  <si>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</si>
  <si>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</si>
  <si>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</si>
  <si>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</si>
  <si>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</si>
  <si>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</si>
  <si>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</si>
  <si>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</si>
  <si>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</si>
  <si>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</si>
  <si>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</si>
  <si>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</si>
  <si>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</si>
  <si>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</si>
  <si>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</si>
  <si>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</si>
  <si>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</si>
  <si>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</si>
  <si>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</si>
  <si>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</si>
  <si>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</si>
  <si>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</si>
  <si>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</si>
  <si>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</si>
  <si>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</si>
  <si>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</si>
  <si>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</si>
  <si>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</si>
  <si>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</si>
  <si>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</si>
  <si>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</si>
  <si>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</si>
  <si>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</si>
  <si>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</si>
  <si>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</si>
  <si>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</si>
  <si>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</si>
  <si>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</si>
  <si>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</si>
  <si>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</si>
  <si>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</si>
  <si>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</si>
  <si>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</si>
  <si>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</si>
  <si>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</si>
  <si>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</si>
  <si>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</si>
  <si>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</si>
  <si>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</si>
  <si>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</si>
  <si>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</si>
  <si>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</si>
  <si>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</si>
  <si>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</si>
  <si>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</si>
  <si>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</si>
  <si>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</si>
  <si>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</si>
  <si>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</si>
  <si>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</si>
  <si>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</si>
  <si>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</si>
  <si>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</si>
  <si>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</si>
  <si>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</si>
  <si>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</si>
  <si>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</si>
  <si>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</si>
  <si>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</si>
  <si>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</si>
  <si>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</si>
  <si>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</si>
  <si>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</si>
  <si>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</si>
  <si>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</si>
  <si>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</si>
  <si>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</si>
  <si>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</si>
  <si>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</si>
  <si>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</si>
  <si>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</si>
  <si>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</si>
  <si>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</si>
  <si>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</si>
  <si>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</si>
  <si>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</si>
  <si>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</si>
  <si>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</si>
  <si>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</si>
  <si>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</si>
  <si>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</si>
  <si>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</si>
  <si>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</si>
  <si>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</si>
  <si>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</si>
  <si>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</si>
  <si>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</si>
  <si>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</si>
  <si>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</si>
  <si>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</si>
  <si>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</si>
  <si>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</si>
  <si>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</si>
  <si>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</si>
  <si>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</si>
  <si>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</si>
  <si>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</si>
  <si>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</si>
  <si>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</si>
  <si>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</si>
  <si>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</si>
  <si>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</si>
  <si>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</si>
  <si>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</si>
  <si>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</si>
  <si>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</si>
  <si>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</si>
  <si>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</si>
  <si>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</si>
  <si>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</si>
  <si>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</si>
  <si>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</si>
  <si>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</si>
  <si>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</si>
  <si>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</si>
  <si>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</si>
  <si>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</si>
  <si>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</si>
  <si>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</si>
  <si>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</si>
  <si>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</si>
  <si>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</si>
  <si>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</si>
  <si>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</si>
  <si>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</si>
  <si>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</si>
  <si>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</si>
  <si>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</si>
  <si>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</si>
  <si>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</si>
  <si>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</si>
  <si>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</si>
  <si>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</si>
  <si>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</si>
  <si>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</si>
  <si>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</si>
  <si>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</si>
  <si>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</si>
  <si>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</si>
  <si>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</si>
  <si>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</si>
  <si>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</si>
  <si>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</si>
  <si>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</si>
  <si>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</si>
  <si>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</si>
  <si>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</si>
  <si>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</si>
  <si>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</si>
  <si>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</si>
  <si>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</si>
  <si>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</si>
  <si>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</si>
  <si>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</si>
  <si>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</si>
  <si>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</si>
  <si>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</si>
  <si>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</si>
  <si>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</si>
  <si>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</si>
  <si>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</si>
  <si>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</si>
  <si>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</si>
  <si>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</si>
  <si>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</si>
  <si>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</si>
  <si>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</si>
  <si>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</si>
  <si>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</si>
  <si>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</si>
  <si>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</si>
  <si>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</si>
  <si>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</si>
  <si>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</si>
  <si>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</si>
  <si>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</si>
  <si>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</si>
  <si>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</si>
  <si>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</si>
  <si>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</si>
  <si>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</si>
  <si>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</si>
  <si>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</si>
  <si>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</si>
  <si>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</si>
  <si>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</si>
  <si>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</si>
  <si>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</si>
  <si>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</si>
  <si>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</si>
  <si>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</si>
  <si>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</si>
  <si>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</si>
  <si>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</si>
  <si>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</si>
  <si>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</si>
  <si>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</si>
  <si>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</si>
  <si>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</si>
  <si>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</si>
  <si>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</si>
  <si>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</si>
  <si>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</si>
  <si>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</si>
  <si>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</si>
  <si>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</si>
  <si>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</si>
  <si>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</si>
  <si>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</si>
  <si>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</si>
  <si>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</si>
  <si>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</si>
  <si>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</si>
  <si>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</si>
  <si>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</si>
  <si>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</si>
  <si>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</si>
  <si>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</si>
  <si>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</si>
  <si>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</si>
  <si>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</si>
  <si>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</si>
  <si>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</si>
  <si>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</si>
  <si>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</si>
  <si>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</si>
  <si>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</si>
  <si>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</si>
  <si>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</si>
  <si>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</si>
  <si>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</si>
  <si>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</si>
  <si>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</si>
  <si>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</si>
  <si>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</si>
  <si>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</si>
  <si>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</si>
  <si>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</si>
  <si>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</si>
  <si>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</si>
  <si>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</si>
  <si>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</si>
  <si>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</si>
  <si>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</si>
  <si>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</si>
  <si>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</si>
  <si>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</si>
  <si>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</si>
  <si>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</si>
  <si>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</si>
  <si>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</si>
  <si>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</si>
  <si>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</si>
  <si>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</si>
  <si>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</si>
  <si>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</si>
  <si>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</si>
  <si>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</si>
  <si>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</si>
  <si>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</si>
  <si>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</si>
  <si>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</si>
  <si>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</si>
  <si>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</si>
  <si>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</si>
  <si>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</si>
  <si>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</si>
  <si>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</si>
  <si>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</si>
  <si>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</si>
  <si>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</si>
  <si>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</si>
  <si>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</si>
  <si>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</si>
  <si>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</si>
  <si>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</si>
  <si>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</si>
  <si>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</si>
  <si>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</si>
  <si>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</si>
  <si>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</si>
  <si>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</si>
  <si>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</si>
  <si>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</si>
  <si>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</si>
  <si>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</si>
  <si>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</si>
  <si>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</si>
  <si>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</si>
  <si>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</si>
  <si>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</si>
  <si>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</si>
  <si>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</si>
  <si>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</si>
  <si>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</si>
  <si>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</si>
  <si>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</si>
  <si>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</si>
  <si>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</si>
  <si>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</si>
  <si>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</si>
  <si>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</si>
  <si>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</si>
  <si>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</si>
  <si>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</si>
  <si>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</si>
  <si>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</si>
  <si>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</si>
  <si>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</si>
  <si>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</si>
  <si>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</si>
  <si>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</si>
  <si>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</si>
  <si>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</si>
  <si>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</si>
  <si>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</si>
  <si>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</si>
  <si>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</si>
  <si>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</si>
  <si>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</si>
  <si>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</si>
  <si>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</si>
  <si>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</si>
  <si>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</si>
  <si>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</si>
  <si>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</si>
  <si>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</si>
  <si>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</si>
  <si>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</si>
  <si>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</si>
  <si>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</si>
  <si>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</si>
  <si>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</si>
  <si>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</si>
  <si>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</si>
  <si>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</si>
  <si>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</si>
  <si>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</si>
  <si>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</si>
  <si>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</si>
  <si>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</si>
  <si>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</si>
  <si>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</si>
  <si>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</si>
  <si>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</si>
  <si>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</si>
  <si>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</si>
  <si>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</si>
  <si>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</si>
  <si>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</si>
  <si>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</si>
  <si>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</si>
  <si>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</si>
  <si>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</si>
  <si>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</si>
  <si>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</si>
  <si>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</si>
  <si>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</si>
  <si>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</si>
  <si>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</si>
  <si>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</si>
  <si>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</si>
  <si>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</si>
  <si>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</si>
  <si>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</si>
  <si>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</si>
  <si>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</si>
  <si>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</si>
  <si>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</si>
  <si>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</si>
  <si>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</si>
  <si>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</si>
  <si>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</si>
  <si>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</si>
  <si>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</si>
  <si>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</si>
  <si>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</si>
  <si>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</si>
  <si>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</si>
  <si>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</si>
  <si>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</si>
  <si>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</si>
  <si>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</si>
  <si>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</si>
  <si>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</si>
  <si>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</si>
  <si>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</si>
  <si>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</si>
  <si>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</si>
  <si>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</si>
  <si>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</si>
  <si>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</si>
  <si>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</si>
  <si>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</si>
  <si>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</si>
  <si>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</si>
  <si>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</si>
  <si>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</si>
  <si>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</si>
  <si>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</si>
  <si>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</si>
  <si>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</si>
  <si>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</si>
  <si>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</si>
  <si>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</si>
  <si>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</si>
  <si>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</si>
  <si>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</si>
  <si>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</si>
  <si>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</si>
  <si>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</si>
  <si>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</si>
  <si>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</si>
  <si>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</si>
  <si>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</si>
  <si>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</si>
  <si>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</si>
  <si>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</si>
  <si>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</si>
  <si>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</si>
  <si>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</si>
  <si>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</si>
  <si>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</si>
  <si>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</si>
  <si>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</si>
  <si>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</si>
  <si>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</si>
  <si>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</si>
  <si>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</si>
  <si>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</si>
  <si>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</si>
  <si>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</si>
  <si>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</si>
  <si>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</si>
  <si>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</si>
  <si>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</si>
  <si>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</si>
  <si>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</si>
  <si>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</si>
  <si>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</si>
  <si>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</si>
  <si>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</si>
  <si>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</si>
  <si>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</si>
  <si>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</si>
  <si>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</si>
  <si>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</si>
  <si>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</si>
  <si>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</si>
  <si>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</si>
  <si>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</si>
  <si>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</si>
  <si>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</si>
  <si>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</si>
  <si>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</si>
  <si>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</si>
  <si>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</si>
  <si>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</si>
  <si>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</si>
  <si>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</si>
  <si>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</si>
  <si>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</si>
  <si>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</si>
  <si>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</si>
  <si>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</si>
  <si>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</si>
  <si>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</si>
  <si>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</si>
  <si>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</si>
  <si>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</si>
  <si>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</si>
  <si>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</si>
  <si>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</si>
  <si>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</si>
  <si>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</si>
  <si>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</si>
  <si>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</si>
  <si>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</si>
  <si>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</si>
  <si>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</si>
  <si>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</si>
  <si>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</si>
  <si>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</si>
  <si>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</si>
  <si>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</si>
  <si>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</si>
  <si>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</si>
  <si>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</si>
  <si>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</si>
  <si>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</si>
  <si>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</si>
  <si>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</si>
  <si>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</si>
  <si>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</si>
  <si>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</si>
  <si>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</si>
  <si>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</si>
  <si>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</si>
  <si>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</si>
  <si>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</si>
  <si>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</si>
  <si>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</si>
  <si>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</si>
  <si>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</si>
  <si>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</si>
  <si>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</si>
  <si>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</si>
  <si>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</si>
  <si>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</si>
  <si>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</si>
  <si>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</si>
  <si>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</si>
  <si>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</si>
  <si>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</si>
  <si>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</si>
  <si>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</si>
  <si>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</si>
  <si>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</si>
  <si>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</si>
  <si>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</si>
  <si>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</si>
  <si>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</si>
  <si>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</si>
  <si>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</si>
  <si>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</si>
  <si>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</si>
  <si>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</si>
  <si>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</si>
  <si>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</si>
  <si>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</si>
  <si>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</si>
  <si>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</si>
  <si>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</si>
  <si>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</si>
  <si>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</si>
  <si>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</si>
  <si>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</si>
  <si>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</si>
  <si>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</si>
  <si>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</si>
  <si>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</si>
  <si>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</si>
  <si>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</si>
  <si>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</si>
  <si>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</si>
  <si>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</si>
  <si>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</si>
  <si>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</si>
  <si>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</si>
  <si>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</si>
  <si>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</si>
  <si>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</si>
  <si>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</si>
  <si>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</si>
  <si>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</si>
  <si>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</si>
  <si>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</si>
  <si>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</si>
  <si>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</si>
  <si>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</si>
  <si>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</si>
  <si>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</si>
  <si>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</si>
  <si>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</si>
  <si>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</si>
  <si>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</si>
  <si>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</si>
  <si>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</si>
  <si>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</si>
  <si>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</si>
  <si>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</si>
  <si>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</si>
  <si>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</si>
  <si>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</si>
  <si>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</si>
  <si>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</si>
  <si>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</si>
  <si>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</si>
  <si>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</si>
  <si>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</si>
  <si>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</si>
  <si>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</si>
  <si>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</si>
  <si>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</si>
  <si>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</si>
  <si>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</si>
  <si>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</si>
  <si>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</si>
  <si>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</si>
  <si>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</si>
  <si>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</si>
  <si>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</si>
  <si>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</si>
  <si>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</si>
  <si>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</si>
  <si>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</si>
  <si>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</si>
  <si>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</si>
  <si>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</si>
  <si>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</si>
  <si>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</si>
  <si>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</si>
  <si>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</si>
  <si>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</si>
  <si>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</si>
  <si>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</si>
  <si>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</si>
  <si>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</si>
  <si>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</si>
  <si>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</si>
  <si>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</si>
  <si>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</si>
  <si>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</si>
  <si>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</si>
  <si>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</si>
  <si>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</si>
  <si>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</si>
  <si>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</si>
  <si>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</si>
  <si>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</si>
  <si>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</si>
  <si>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</si>
  <si>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</si>
  <si>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</si>
  <si>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</si>
  <si>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</si>
  <si>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</si>
  <si>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</si>
  <si>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</si>
  <si>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</si>
  <si>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</si>
  <si>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</si>
  <si>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</si>
  <si>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</si>
  <si>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</si>
  <si>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</si>
  <si>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</si>
  <si>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</si>
  <si>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</si>
  <si>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</si>
  <si>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</si>
  <si>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</si>
  <si>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</si>
  <si>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</si>
  <si>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</si>
  <si>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</si>
  <si>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</si>
  <si>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</si>
  <si>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</si>
  <si>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</si>
  <si>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</si>
  <si>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</si>
  <si>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</si>
  <si>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</si>
  <si>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</si>
  <si>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</si>
  <si>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</si>
  <si>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</si>
  <si>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</si>
  <si>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</si>
  <si>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</si>
  <si>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</si>
  <si>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</si>
  <si>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</si>
  <si>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</si>
  <si>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</si>
  <si>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</si>
  <si>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</si>
  <si>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</si>
  <si>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</si>
  <si>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</si>
  <si>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</si>
  <si>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</si>
  <si>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</si>
  <si>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</si>
  <si>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</si>
  <si>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</si>
  <si>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</si>
  <si>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</si>
  <si>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</si>
  <si>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</si>
  <si>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</si>
  <si>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</si>
  <si>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</si>
  <si>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</si>
  <si>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</si>
  <si>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</si>
  <si>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</si>
  <si>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</si>
  <si>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</si>
  <si>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</si>
  <si>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</si>
  <si>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</si>
  <si>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</si>
  <si>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</si>
  <si>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</si>
  <si>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</si>
  <si>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</si>
  <si>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</si>
  <si>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</si>
  <si>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</si>
  <si>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</si>
  <si>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</si>
  <si>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</si>
  <si>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</si>
  <si>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</si>
  <si>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</si>
  <si>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</si>
  <si>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</si>
  <si>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</si>
  <si>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</si>
  <si>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</si>
  <si>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</si>
  <si>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</si>
  <si>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</si>
  <si>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</si>
  <si>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</si>
  <si>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</si>
  <si>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</si>
  <si>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</si>
  <si>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</si>
  <si>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</si>
  <si>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</si>
  <si>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</si>
  <si>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</si>
  <si>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</si>
  <si>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</si>
  <si>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</si>
  <si>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</si>
  <si>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</si>
  <si>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</si>
  <si>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</si>
  <si>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</si>
  <si>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</si>
  <si>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</si>
  <si>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</si>
  <si>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</si>
  <si>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</si>
  <si>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</si>
  <si>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</si>
  <si>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</si>
  <si>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</si>
  <si>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</si>
  <si>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</si>
  <si>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</si>
  <si>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</si>
  <si>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</si>
  <si>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</si>
  <si>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</si>
  <si>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</si>
  <si>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</si>
  <si>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</si>
  <si>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</si>
  <si>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</si>
  <si>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</si>
  <si>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</si>
  <si>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</si>
  <si>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</si>
  <si>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</si>
  <si>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</si>
  <si>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</si>
  <si>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</si>
  <si>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</si>
  <si>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</si>
  <si>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</si>
  <si>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</si>
  <si>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</si>
  <si>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</si>
  <si>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</si>
  <si>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</si>
  <si>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</si>
  <si>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</si>
  <si>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</si>
  <si>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</si>
  <si>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</si>
  <si>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</si>
  <si>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</si>
  <si>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</si>
  <si>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</si>
  <si>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</si>
  <si>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</si>
  <si>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</si>
  <si>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</si>
  <si>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</si>
  <si>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</si>
  <si>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</si>
  <si>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</si>
  <si>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</si>
  <si>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</si>
  <si>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</si>
  <si>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</si>
  <si>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</si>
  <si>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</si>
  <si>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</si>
  <si>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</si>
  <si>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</si>
  <si>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</si>
  <si>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</si>
  <si>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</si>
  <si>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</si>
  <si>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</si>
  <si>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</si>
  <si>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</si>
  <si>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</si>
  <si>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</si>
  <si>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</si>
  <si>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</si>
  <si>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</si>
  <si>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</si>
  <si>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</si>
  <si>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</si>
  <si>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</si>
  <si>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</si>
  <si>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</si>
  <si>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</si>
  <si>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</si>
  <si>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</si>
  <si>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</si>
  <si>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</si>
  <si>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</si>
  <si>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</si>
  <si>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</si>
  <si>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</si>
  <si>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</si>
  <si>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</si>
  <si>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</si>
  <si>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</si>
  <si>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</si>
  <si>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</si>
  <si>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</si>
  <si>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</si>
  <si>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</si>
  <si>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</si>
  <si>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</si>
  <si>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</si>
  <si>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</si>
  <si>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</si>
  <si>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</si>
  <si>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</si>
  <si>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</si>
  <si>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</si>
  <si>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</si>
  <si>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</si>
  <si>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</si>
  <si>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</si>
  <si>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</si>
  <si>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</si>
  <si>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</si>
  <si>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</si>
  <si>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</si>
  <si>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</si>
  <si>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</si>
  <si>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</si>
  <si>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</si>
  <si>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</si>
  <si>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</si>
  <si>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</si>
  <si>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</si>
  <si>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</si>
  <si>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</si>
  <si>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</si>
  <si>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</si>
  <si>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</si>
  <si>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</si>
  <si>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</si>
  <si>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</si>
  <si>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</si>
  <si>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</si>
  <si>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</si>
  <si>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</si>
  <si>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</si>
  <si>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</si>
  <si>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</si>
  <si>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</si>
  <si>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</si>
  <si>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</si>
  <si>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</si>
  <si>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</si>
  <si>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</si>
  <si>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</si>
  <si>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</si>
  <si>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</si>
  <si>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</si>
  <si>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</si>
  <si>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</si>
  <si>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</si>
  <si>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</si>
  <si>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</si>
  <si>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</si>
  <si>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</si>
  <si>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</si>
  <si>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</si>
  <si>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</si>
  <si>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</si>
  <si>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</si>
  <si>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</si>
  <si>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</si>
  <si>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</si>
  <si>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</si>
  <si>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</si>
  <si>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</si>
  <si>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</si>
  <si>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</si>
  <si>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</si>
  <si>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</si>
  <si>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</si>
  <si>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</si>
  <si>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</si>
  <si>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</si>
  <si>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</si>
  <si>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</si>
  <si>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</si>
  <si>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</si>
  <si>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</si>
  <si>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</si>
  <si>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</si>
  <si>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</si>
  <si>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</si>
  <si>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</si>
  <si>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</si>
  <si>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</si>
  <si>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</si>
  <si>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</si>
  <si>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</si>
  <si>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</si>
  <si>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</si>
  <si>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</si>
  <si>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</si>
  <si>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</si>
  <si>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</si>
  <si>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</si>
  <si>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</si>
  <si>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</si>
  <si>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</si>
  <si>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</si>
  <si>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</si>
  <si>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</si>
  <si>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</si>
  <si>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</si>
  <si>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</si>
  <si>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</si>
  <si>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</si>
  <si>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</si>
  <si>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</si>
  <si>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</si>
  <si>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</si>
  <si>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</si>
  <si>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</si>
  <si>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</si>
  <si>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</si>
  <si>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</si>
  <si>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</si>
  <si>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</si>
  <si>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</si>
  <si>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</si>
  <si>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</si>
  <si>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</si>
  <si>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</si>
  <si>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</si>
  <si>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</si>
  <si>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</si>
  <si>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</si>
  <si>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</si>
  <si>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</si>
  <si>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</si>
  <si>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</si>
  <si>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</si>
  <si>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</si>
  <si>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</si>
  <si>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</si>
  <si>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</si>
  <si>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</si>
  <si>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</si>
  <si>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</si>
  <si>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</si>
  <si>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</si>
  <si>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</si>
  <si>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</si>
  <si>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</si>
  <si>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</si>
  <si>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</si>
  <si>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</si>
  <si>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</si>
  <si>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</si>
  <si>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</si>
  <si>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</si>
  <si>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</si>
  <si>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</si>
  <si>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</si>
  <si>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</si>
  <si>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</si>
  <si>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</si>
  <si>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</si>
  <si>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</si>
  <si>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</si>
  <si>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</si>
  <si>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</si>
  <si>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</si>
  <si>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</si>
  <si>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</si>
  <si>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</si>
  <si>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</si>
  <si>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</si>
  <si>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</si>
  <si>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</si>
  <si>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</si>
  <si>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</si>
  <si>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</si>
  <si>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</si>
  <si>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</si>
  <si>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</si>
  <si>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</si>
  <si>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</si>
  <si>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</si>
  <si>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</si>
  <si>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</si>
  <si>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</si>
  <si>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</si>
  <si>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</si>
  <si>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</si>
  <si>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</si>
  <si>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</si>
  <si>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</si>
  <si>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</si>
  <si>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</si>
  <si>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</si>
  <si>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</si>
  <si>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</si>
  <si>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</si>
  <si>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</si>
  <si>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</si>
  <si>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</si>
  <si>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</si>
  <si>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</si>
  <si>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</si>
  <si>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</si>
  <si>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</si>
  <si>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</si>
  <si>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</si>
  <si>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</si>
  <si>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</si>
  <si>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</si>
  <si>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</si>
  <si>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</si>
  <si>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</si>
  <si>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</si>
  <si>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</si>
  <si>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</si>
  <si>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</si>
  <si>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</si>
  <si>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</si>
  <si>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</si>
  <si>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</si>
  <si>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</si>
  <si>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</si>
  <si>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</si>
  <si>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</si>
  <si>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</si>
  <si>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</si>
  <si>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</si>
  <si>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</si>
  <si>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</si>
  <si>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</si>
  <si>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</si>
  <si>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</si>
  <si>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</si>
  <si>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</si>
  <si>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</si>
  <si>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</si>
  <si>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</si>
  <si>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</si>
  <si>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</si>
  <si>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</si>
  <si>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</si>
  <si>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</si>
  <si>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</si>
  <si>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</si>
  <si>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</si>
  <si>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</si>
  <si>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</si>
  <si>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</si>
  <si>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</si>
  <si>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</si>
  <si>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</si>
  <si>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</si>
  <si>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</si>
  <si>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</si>
  <si>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</si>
  <si>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</si>
  <si>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</si>
  <si>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</si>
  <si>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</si>
  <si>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</si>
  <si>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</si>
  <si>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</si>
  <si>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</si>
  <si>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</si>
  <si>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</si>
  <si>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</si>
  <si>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</si>
  <si>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</si>
  <si>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</si>
  <si>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</si>
  <si>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</si>
  <si>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</si>
  <si>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</si>
  <si>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</si>
  <si>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</si>
  <si>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</si>
  <si>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</si>
  <si>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</si>
  <si>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</si>
  <si>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</si>
  <si>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</si>
  <si>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</si>
  <si>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</si>
  <si>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</si>
  <si>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</si>
  <si>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</si>
  <si>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</si>
  <si>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</si>
  <si>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</si>
  <si>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</si>
  <si>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</si>
  <si>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</si>
  <si>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</si>
  <si>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</si>
  <si>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</si>
  <si>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</si>
  <si>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</si>
  <si>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</si>
  <si>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</si>
  <si>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</si>
  <si>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</si>
  <si>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</si>
  <si>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</si>
  <si>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</si>
  <si>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</si>
  <si>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</si>
  <si>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</si>
  <si>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</si>
  <si>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</si>
  <si>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</si>
  <si>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</si>
  <si>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</si>
  <si>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</si>
  <si>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</si>
  <si>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</si>
  <si>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</si>
  <si>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</si>
  <si>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</si>
  <si>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</si>
  <si>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</si>
  <si>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</si>
  <si>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</si>
  <si>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</si>
  <si>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</si>
  <si>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</si>
  <si>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</si>
  <si>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</si>
  <si>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</si>
  <si>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</si>
  <si>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</si>
  <si>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</si>
  <si>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</si>
  <si>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</si>
  <si>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</si>
  <si>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</si>
  <si>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</si>
  <si>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</si>
  <si>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</si>
  <si>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</si>
  <si>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</si>
  <si>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</si>
  <si>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</si>
  <si>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</si>
  <si>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</si>
  <si>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</si>
  <si>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</si>
  <si>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</si>
  <si>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</si>
  <si>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</si>
  <si>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</si>
  <si>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</si>
  <si>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</si>
  <si>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</si>
  <si>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</si>
  <si>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</si>
  <si>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</si>
  <si>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</si>
  <si>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</si>
  <si>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</si>
  <si>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</si>
  <si>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</si>
  <si>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</si>
  <si>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</si>
  <si>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</si>
  <si>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</si>
  <si>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</si>
  <si>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</si>
  <si>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</si>
  <si>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</si>
  <si>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</si>
  <si>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</si>
  <si>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</si>
  <si>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</si>
  <si>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</si>
  <si>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</si>
  <si>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</si>
  <si>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</si>
  <si>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</si>
  <si>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</si>
  <si>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</si>
  <si>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</si>
  <si>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</si>
  <si>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</si>
  <si>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</si>
  <si>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</si>
  <si>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</si>
  <si>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</si>
  <si>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</si>
  <si>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</si>
  <si>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</si>
  <si>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</si>
  <si>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</si>
  <si>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</si>
  <si>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</si>
  <si>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</si>
  <si>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</si>
  <si>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</si>
  <si>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</si>
  <si>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</si>
  <si>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</si>
  <si>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</si>
  <si>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</si>
  <si>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</si>
  <si>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</si>
  <si>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</si>
  <si>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</si>
  <si>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</si>
  <si>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</si>
  <si>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</si>
  <si>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</si>
  <si>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</si>
  <si>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</si>
  <si>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</si>
  <si>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</si>
  <si>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</si>
  <si>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</si>
  <si>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</si>
  <si>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</si>
  <si>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</si>
  <si>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</si>
  <si>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</si>
  <si>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</si>
  <si>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</si>
  <si>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</si>
  <si>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</si>
  <si>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</si>
  <si>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</si>
  <si>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</si>
  <si>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</si>
  <si>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</si>
  <si>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</si>
  <si>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</si>
  <si>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</si>
  <si>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</si>
  <si>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</si>
  <si>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</si>
  <si>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</si>
  <si>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</si>
  <si>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</si>
  <si>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</si>
  <si>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</si>
  <si>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</si>
  <si>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</si>
  <si>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</si>
  <si>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</si>
  <si>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</si>
  <si>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</si>
  <si>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</si>
  <si>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</si>
  <si>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</si>
  <si>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</si>
  <si>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</si>
  <si>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</si>
  <si>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</si>
  <si>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</si>
  <si>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</si>
  <si>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</si>
  <si>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</si>
  <si>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</si>
  <si>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</si>
  <si>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</si>
  <si>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</si>
  <si>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</si>
  <si>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</si>
  <si>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</si>
  <si>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</si>
  <si>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</si>
  <si>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</si>
  <si>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</si>
  <si>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</si>
  <si>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</si>
  <si>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</si>
  <si>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</si>
  <si>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</si>
  <si>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</si>
  <si>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</si>
  <si>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</si>
  <si>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</si>
  <si>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</si>
  <si>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</si>
  <si>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</si>
  <si>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</si>
  <si>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</si>
  <si>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</si>
  <si>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</si>
  <si>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</si>
  <si>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</si>
  <si>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</si>
  <si>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</si>
  <si>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</si>
  <si>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</si>
  <si>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</si>
  <si>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</si>
  <si>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</si>
  <si>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</si>
  <si>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</si>
  <si>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</si>
  <si>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</si>
  <si>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</si>
  <si>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</si>
  <si>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</si>
  <si>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</si>
  <si>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</si>
  <si>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</si>
  <si>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</si>
  <si>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</si>
  <si>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</si>
  <si>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</si>
  <si>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</si>
  <si>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</si>
  <si>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</si>
  <si>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</si>
  <si>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</si>
  <si>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</si>
  <si>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</si>
  <si>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</si>
  <si>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</si>
  <si>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</si>
  <si>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</si>
  <si>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</si>
  <si>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</si>
  <si>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</si>
  <si>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</si>
  <si>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</si>
  <si>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</si>
  <si>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</si>
  <si>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</si>
  <si>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</si>
  <si>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</si>
  <si>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</si>
  <si>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</si>
  <si>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</si>
  <si>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</si>
  <si>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</si>
  <si>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</si>
  <si>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</si>
  <si>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</si>
  <si>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</si>
  <si>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</si>
  <si>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</si>
  <si>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</si>
  <si>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</si>
  <si>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</si>
  <si>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</si>
  <si>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</si>
  <si>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</si>
  <si>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</si>
  <si>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</si>
  <si>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</si>
  <si>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</si>
  <si>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</si>
  <si>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</si>
  <si>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</si>
  <si>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</si>
  <si>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</si>
  <si>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</si>
  <si>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</si>
  <si>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</si>
  <si>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</si>
  <si>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</si>
  <si>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</si>
  <si>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</si>
  <si>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</si>
  <si>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</si>
  <si>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</si>
  <si>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</si>
  <si>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</si>
  <si>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</si>
  <si>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</si>
  <si>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</si>
  <si>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</si>
  <si>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</si>
  <si>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</si>
  <si>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</si>
  <si>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</si>
  <si>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</si>
  <si>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</si>
  <si>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</si>
  <si>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</si>
  <si>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</si>
  <si>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</si>
  <si>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</si>
  <si>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</si>
  <si>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</si>
  <si>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</si>
  <si>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</si>
  <si>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</si>
  <si>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</si>
  <si>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</si>
  <si>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</si>
  <si>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</si>
  <si>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</si>
  <si>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</si>
  <si>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</si>
  <si>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</si>
  <si>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</si>
  <si>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</si>
  <si>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</si>
  <si>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</si>
  <si>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</si>
  <si>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</si>
  <si>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</si>
  <si>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</si>
  <si>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</si>
  <si>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</si>
  <si>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</si>
  <si>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</si>
  <si>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</si>
  <si>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</si>
  <si>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</si>
  <si>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</si>
  <si>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</si>
  <si>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</si>
  <si>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</si>
  <si>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</si>
  <si>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</si>
  <si>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</si>
  <si>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</si>
  <si>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</si>
  <si>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</si>
  <si>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</si>
  <si>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</si>
  <si>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</si>
  <si>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</si>
  <si>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</si>
  <si>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</si>
  <si>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</si>
  <si>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</si>
  <si>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</si>
  <si>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</si>
  <si>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</si>
  <si>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</si>
  <si>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</si>
  <si>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</si>
  <si>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</si>
  <si>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</si>
  <si>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</si>
  <si>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</si>
  <si>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</si>
  <si>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</si>
  <si>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</si>
  <si>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</si>
  <si>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</si>
  <si>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</si>
  <si>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</si>
  <si>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</si>
  <si>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</si>
  <si>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</si>
  <si>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</si>
  <si>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</si>
  <si>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</si>
  <si>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</si>
  <si>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</si>
  <si>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</si>
  <si>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</si>
  <si>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</si>
  <si>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</si>
  <si>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</si>
  <si>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</si>
  <si>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</si>
  <si>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</si>
  <si>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</si>
  <si>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</si>
  <si>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</si>
  <si>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</si>
  <si>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</si>
  <si>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</si>
  <si>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</si>
  <si>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</si>
  <si>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</si>
  <si>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</si>
  <si>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</si>
  <si>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</si>
  <si>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</si>
  <si>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</si>
  <si>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</si>
  <si>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</si>
  <si>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</si>
  <si>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</si>
  <si>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</si>
  <si>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</si>
  <si>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</si>
  <si>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</si>
  <si>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</si>
  <si>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</si>
  <si>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</si>
  <si>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</si>
  <si>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</si>
  <si>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</si>
  <si>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</si>
  <si>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</si>
  <si>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</si>
  <si>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</si>
  <si>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</si>
  <si>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</si>
  <si>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</si>
  <si>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</si>
  <si>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</si>
  <si>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</si>
  <si>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</si>
  <si>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</si>
  <si>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</si>
  <si>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</si>
  <si>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</si>
  <si>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</si>
  <si>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</si>
  <si>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</si>
  <si>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</si>
  <si>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</si>
  <si>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</si>
  <si>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</si>
  <si>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</si>
  <si>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</si>
  <si>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</si>
  <si>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</si>
  <si>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</si>
  <si>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</si>
  <si>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</si>
  <si>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</si>
  <si>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</si>
  <si>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</si>
  <si>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</si>
  <si>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</si>
  <si>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</si>
  <si>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</si>
  <si>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</si>
  <si>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</si>
  <si>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</si>
  <si>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</si>
  <si>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</si>
  <si>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</si>
  <si>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</si>
  <si>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</si>
  <si>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</si>
  <si>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</si>
  <si>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</si>
  <si>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</si>
  <si>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</si>
  <si>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</si>
  <si>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</si>
  <si>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</si>
  <si>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</si>
  <si>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</si>
  <si>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</si>
  <si>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</si>
  <si>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</si>
  <si>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</si>
  <si>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</si>
  <si>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</si>
  <si>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</si>
  <si>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</si>
  <si>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</si>
  <si>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</si>
  <si>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</si>
  <si>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</si>
  <si>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</si>
  <si>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</si>
  <si>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</si>
  <si>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</si>
  <si>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</si>
  <si>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</si>
  <si>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</si>
  <si>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</si>
  <si>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</si>
  <si>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</si>
  <si>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</si>
  <si>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</si>
  <si>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</si>
  <si>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</si>
  <si>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</si>
  <si>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</si>
  <si>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</si>
  <si>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</si>
  <si>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</si>
  <si>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</si>
  <si>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</si>
  <si>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</si>
  <si>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</si>
  <si>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</si>
  <si>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</si>
  <si>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</si>
  <si>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</si>
  <si>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</si>
  <si>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</si>
  <si>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</si>
  <si>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</si>
  <si>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</si>
  <si>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</si>
  <si>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</si>
  <si>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</si>
  <si>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</si>
  <si>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</si>
  <si>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</si>
  <si>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</si>
  <si>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</si>
  <si>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</si>
  <si>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</si>
  <si>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</si>
  <si>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</si>
  <si>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</si>
  <si>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</si>
  <si>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</si>
  <si>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</si>
  <si>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</si>
  <si>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</si>
  <si>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</si>
  <si>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</si>
  <si>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</si>
  <si>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</si>
  <si>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</si>
  <si>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</si>
  <si>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</si>
  <si>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</si>
  <si>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</si>
  <si>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</si>
  <si>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</si>
  <si>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</si>
  <si>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</si>
  <si>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</si>
  <si>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</si>
  <si>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</si>
  <si>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</si>
  <si>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</si>
  <si>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</si>
  <si>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</si>
  <si>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</si>
  <si>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</si>
  <si>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</si>
  <si>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</si>
  <si>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</si>
  <si>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</si>
  <si>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</si>
  <si>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</si>
  <si>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</si>
  <si>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</si>
  <si>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</si>
  <si>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</si>
  <si>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</si>
  <si>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</si>
  <si>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</si>
  <si>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</si>
  <si>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</si>
  <si>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</si>
  <si>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</si>
  <si>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</si>
  <si>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</si>
  <si>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</si>
  <si>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</si>
  <si>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</si>
  <si>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</si>
  <si>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</si>
  <si>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</si>
  <si>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</si>
  <si>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</si>
  <si>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</si>
  <si>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</si>
  <si>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</si>
  <si>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</si>
  <si>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</si>
  <si>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</si>
  <si>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</si>
  <si>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</si>
  <si>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</si>
  <si>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</si>
  <si>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</si>
  <si>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</si>
  <si>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</si>
  <si>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</si>
  <si>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</si>
  <si>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</si>
  <si>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</si>
  <si>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</si>
  <si>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</si>
  <si>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</si>
  <si>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</si>
  <si>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</si>
  <si>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</si>
  <si>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</si>
  <si>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</si>
  <si>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</si>
  <si>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</si>
  <si>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</si>
  <si>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</si>
  <si>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</si>
  <si>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</si>
  <si>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</si>
  <si>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</si>
  <si>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</si>
  <si>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</si>
  <si>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</si>
  <si>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</si>
  <si>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</si>
  <si>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</si>
  <si>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</si>
  <si>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</si>
  <si>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</si>
  <si>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</si>
  <si>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</si>
  <si>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</si>
  <si>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</si>
  <si>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</si>
  <si>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</si>
  <si>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</si>
  <si>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</si>
  <si>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</si>
  <si>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</si>
  <si>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</si>
  <si>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</si>
  <si>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</si>
  <si>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</si>
  <si>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</si>
  <si>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</si>
  <si>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</si>
  <si>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</si>
  <si>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</si>
  <si>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</si>
  <si>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</si>
  <si>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</si>
  <si>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</si>
  <si>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</si>
  <si>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</si>
  <si>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</si>
  <si>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</si>
  <si>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</si>
  <si>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</si>
  <si>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</si>
  <si>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</si>
  <si>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</si>
  <si>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</si>
  <si>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</si>
  <si>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</si>
  <si>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</si>
  <si>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</si>
  <si>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</si>
  <si>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</si>
  <si>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</si>
  <si>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</si>
  <si>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</si>
  <si>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</si>
  <si>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</si>
  <si>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</si>
  <si>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</si>
  <si>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</si>
  <si>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</si>
  <si>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</si>
  <si>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</si>
  <si>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</si>
  <si>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</si>
  <si>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</si>
  <si>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</si>
  <si>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</si>
  <si>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</si>
  <si>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</si>
  <si>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</si>
  <si>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</si>
  <si>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</si>
  <si>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</si>
  <si>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</si>
  <si>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</si>
  <si>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</si>
  <si>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</si>
  <si>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</si>
  <si>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</si>
  <si>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</si>
  <si>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</si>
  <si>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</si>
  <si>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</si>
  <si>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</si>
  <si>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</si>
  <si>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</si>
  <si>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</si>
  <si>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</si>
  <si>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</si>
  <si>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</si>
  <si>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</si>
  <si>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</si>
  <si>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</si>
  <si>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</si>
  <si>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</si>
  <si>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</si>
  <si>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</si>
  <si>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</si>
  <si>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</si>
  <si>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</si>
  <si>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</si>
  <si>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</si>
  <si>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</si>
  <si>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</si>
  <si>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</si>
  <si>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</si>
  <si>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</si>
  <si>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</si>
  <si>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</si>
  <si>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</si>
  <si>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</si>
  <si>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</si>
  <si>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</si>
  <si>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</si>
  <si>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</si>
  <si>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</si>
  <si>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</si>
  <si>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</si>
  <si>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</si>
  <si>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</si>
  <si>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</si>
  <si>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</si>
  <si>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</si>
  <si>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</si>
  <si>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</si>
  <si>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</si>
  <si>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</si>
  <si>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</si>
  <si>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</si>
  <si>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</si>
  <si>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</si>
  <si>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</si>
  <si>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</si>
  <si>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</si>
  <si>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</si>
  <si>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</si>
  <si>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</si>
  <si>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</si>
  <si>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</si>
  <si>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</si>
  <si>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</si>
  <si>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</si>
  <si>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</si>
  <si>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</si>
  <si>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</si>
  <si>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</si>
  <si>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</si>
  <si>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</si>
  <si>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</si>
  <si>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</si>
  <si>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</si>
  <si>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</si>
  <si>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</si>
  <si>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</si>
  <si>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</si>
  <si>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</si>
  <si>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</si>
  <si>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</si>
  <si>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</si>
  <si>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</si>
  <si>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</si>
  <si>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</si>
  <si>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</si>
  <si>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</si>
  <si>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</si>
  <si>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</si>
  <si>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</si>
  <si>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</si>
  <si>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</si>
  <si>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</si>
  <si>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</si>
  <si>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</si>
  <si>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</si>
  <si>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</si>
  <si>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</si>
  <si>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</si>
  <si>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</si>
  <si>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</si>
  <si>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</si>
  <si>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</si>
  <si>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</si>
  <si>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</si>
  <si>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</si>
  <si>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</si>
  <si>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</si>
  <si>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</si>
  <si>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</si>
  <si>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</si>
  <si>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</si>
  <si>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</si>
  <si>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</si>
  <si>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</si>
  <si>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</si>
  <si>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</si>
  <si>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</si>
  <si>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</si>
  <si>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</si>
  <si>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</si>
  <si>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</si>
  <si>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</si>
  <si>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</si>
  <si>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</si>
  <si>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</si>
  <si>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</si>
  <si>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</si>
  <si>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</si>
  <si>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</si>
  <si>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</si>
  <si>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</si>
  <si>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</si>
  <si>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</si>
  <si>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</si>
  <si>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</si>
  <si>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</si>
  <si>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</si>
  <si>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</si>
  <si>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</si>
  <si>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</si>
  <si>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</si>
  <si>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</si>
  <si>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</si>
  <si>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</si>
  <si>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</si>
  <si>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</si>
  <si>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</si>
  <si>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</si>
  <si>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</si>
  <si>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</si>
  <si>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</si>
  <si>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</si>
  <si>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</si>
  <si>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</si>
  <si>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</si>
  <si>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</si>
  <si>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</si>
  <si>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</si>
  <si>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</si>
  <si>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</si>
  <si>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</si>
  <si>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</si>
  <si>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</si>
  <si>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</si>
  <si>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</si>
  <si>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</si>
  <si>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</si>
  <si>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</si>
  <si>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</si>
  <si>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</si>
  <si>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</si>
  <si>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</si>
  <si>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</si>
  <si>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</si>
  <si>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</si>
  <si>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</si>
  <si>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</si>
  <si>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</si>
  <si>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</si>
  <si>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</si>
  <si>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</si>
  <si>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</si>
  <si>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</si>
  <si>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</si>
  <si>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</si>
  <si>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</si>
  <si>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</si>
  <si>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</si>
  <si>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</si>
  <si>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</si>
  <si>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</si>
  <si>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</si>
  <si>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</si>
  <si>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</si>
  <si>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</si>
  <si>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</si>
  <si>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</si>
  <si>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</si>
  <si>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</si>
  <si>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</si>
  <si>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</si>
  <si>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</si>
  <si>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</si>
  <si>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</si>
  <si>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</si>
  <si>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</si>
  <si>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</si>
  <si>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</si>
  <si>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</si>
  <si>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</si>
  <si>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</si>
  <si>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</si>
  <si>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</si>
  <si>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</si>
  <si>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</si>
  <si>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</si>
  <si>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</si>
  <si>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</si>
  <si>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</si>
  <si>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</si>
  <si>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</si>
  <si>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</si>
  <si>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</si>
  <si>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</si>
  <si>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</si>
  <si>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</si>
  <si>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</si>
  <si>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</si>
  <si>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</si>
  <si>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</si>
  <si>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</si>
  <si>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</si>
  <si>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</si>
  <si>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</si>
  <si>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</si>
  <si>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</si>
  <si>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</si>
  <si>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</si>
  <si>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</si>
  <si>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</si>
  <si>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</si>
  <si>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</si>
  <si>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</si>
  <si>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</si>
  <si>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</si>
  <si>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</si>
  <si>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</si>
  <si>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</si>
  <si>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</si>
  <si>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</si>
  <si>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</si>
  <si>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</si>
  <si>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</si>
  <si>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</si>
  <si>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</si>
  <si>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</si>
  <si>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</si>
  <si>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</si>
  <si>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</si>
  <si>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</si>
  <si>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</si>
  <si>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</si>
  <si>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</si>
  <si>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</si>
  <si>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</si>
  <si>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</si>
  <si>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</si>
  <si>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</si>
  <si>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</si>
  <si>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</si>
  <si>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</si>
  <si>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</si>
  <si>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</si>
  <si>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</si>
  <si>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</si>
  <si>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</si>
  <si>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</si>
  <si>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</si>
  <si>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</si>
  <si>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</si>
  <si>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</si>
  <si>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</si>
  <si>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</si>
  <si>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</si>
  <si>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</si>
  <si>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</si>
  <si>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</si>
  <si>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</si>
  <si>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</si>
  <si>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</si>
  <si>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</si>
  <si>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</si>
  <si>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</si>
  <si>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</si>
  <si>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</si>
  <si>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</si>
  <si>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</si>
  <si>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</si>
  <si>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</si>
  <si>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</si>
  <si>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</si>
  <si>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</si>
  <si>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</si>
  <si>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</si>
  <si>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</si>
  <si>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</si>
  <si>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</si>
  <si>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</si>
  <si>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</si>
  <si>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</si>
  <si>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</si>
  <si>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</si>
  <si>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</si>
  <si>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</si>
  <si>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</si>
  <si>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</si>
  <si>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</si>
  <si>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</si>
  <si>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</si>
  <si>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</si>
  <si>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</si>
  <si>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</si>
  <si>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</si>
  <si>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</si>
  <si>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</si>
  <si>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</si>
  <si>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</si>
  <si>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</si>
  <si>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</si>
  <si>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</si>
  <si>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</si>
  <si>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</si>
  <si>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</si>
  <si>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</si>
  <si>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</si>
  <si>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</si>
  <si>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</si>
  <si>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</si>
  <si>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</si>
  <si>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</si>
  <si>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</si>
  <si>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</si>
  <si>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</si>
  <si>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</si>
  <si>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</si>
  <si>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</si>
  <si>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</si>
  <si>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</si>
  <si>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</si>
  <si>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</si>
  <si>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</si>
  <si>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</si>
  <si>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</si>
  <si>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</si>
  <si>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</si>
  <si>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</si>
  <si>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</si>
  <si>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</si>
  <si>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</si>
  <si>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</si>
  <si>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</si>
  <si>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</si>
  <si>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</si>
  <si>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</si>
  <si>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</si>
  <si>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</si>
  <si>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</si>
  <si>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</si>
  <si>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</si>
  <si>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</si>
  <si>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</si>
  <si>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</si>
  <si>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</si>
  <si>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</si>
  <si>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</si>
  <si>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</si>
  <si>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</si>
  <si>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</si>
  <si>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</si>
  <si>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</si>
  <si>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</si>
  <si>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</si>
  <si>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</si>
  <si>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</si>
  <si>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</si>
  <si>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</si>
  <si>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</si>
  <si>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</si>
  <si>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</si>
  <si>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</si>
  <si>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</si>
  <si>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</si>
  <si>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</si>
  <si>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</si>
  <si>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</si>
  <si>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</si>
  <si>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</si>
  <si>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</si>
  <si>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</si>
  <si>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</si>
  <si>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</si>
  <si>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</si>
  <si>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</si>
  <si>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</si>
  <si>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</si>
  <si>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</si>
  <si>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</si>
  <si>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</si>
  <si>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</si>
  <si>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</si>
  <si>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</si>
  <si>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</si>
  <si>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</si>
  <si>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</si>
  <si>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</si>
  <si>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</si>
  <si>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</si>
  <si>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</si>
  <si>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</si>
  <si>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</si>
  <si>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</si>
  <si>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</si>
  <si>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</si>
  <si>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</si>
  <si>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</si>
  <si>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</si>
  <si>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</si>
  <si>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</si>
  <si>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</si>
  <si>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</si>
  <si>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</si>
  <si>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</si>
  <si>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</si>
  <si>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</si>
  <si>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</si>
  <si>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</si>
  <si>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</si>
  <si>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</si>
  <si>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</si>
  <si>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</si>
  <si>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</si>
  <si>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</si>
  <si>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</si>
  <si>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</si>
  <si>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</si>
  <si>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</si>
  <si>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</si>
  <si>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</si>
  <si>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</si>
  <si>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</si>
  <si>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</si>
  <si>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</si>
  <si>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</si>
  <si>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</si>
  <si>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</si>
  <si>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</si>
  <si>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</si>
  <si>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</si>
  <si>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</si>
  <si>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</si>
  <si>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</si>
  <si>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</si>
  <si>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</si>
  <si>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</si>
  <si>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</si>
  <si>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</si>
  <si>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</si>
  <si>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</si>
  <si>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</si>
  <si>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</si>
  <si>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</si>
  <si>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</si>
  <si>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</si>
  <si>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</si>
  <si>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</si>
  <si>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</si>
  <si>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</si>
  <si>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</si>
  <si>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</si>
  <si>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</si>
  <si>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</si>
  <si>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</si>
  <si>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</si>
  <si>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</si>
  <si>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</si>
  <si>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</si>
  <si>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</si>
  <si>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</si>
  <si>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</si>
  <si>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</si>
  <si>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</si>
  <si>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</si>
  <si>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</si>
  <si>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</si>
  <si>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</si>
  <si>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</si>
  <si>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</si>
  <si>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</si>
  <si>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</si>
  <si>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</si>
  <si>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</si>
  <si>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</si>
  <si>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</si>
  <si>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</si>
  <si>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</si>
  <si>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</si>
  <si>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</si>
  <si>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</si>
  <si>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</si>
  <si>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</si>
  <si>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</si>
  <si>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</si>
  <si>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</si>
  <si>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</si>
  <si>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</si>
  <si>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</si>
  <si>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</si>
  <si>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</si>
  <si>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</si>
  <si>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</si>
  <si>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</si>
  <si>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</si>
  <si>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</si>
  <si>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</si>
  <si>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</si>
  <si>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</si>
  <si>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</si>
  <si>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</si>
  <si>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</si>
  <si>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</si>
  <si>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</si>
  <si>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</si>
  <si>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</si>
  <si>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</si>
  <si>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</si>
  <si>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</si>
  <si>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</si>
  <si>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</si>
  <si>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</si>
  <si>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</si>
  <si>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</si>
  <si>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</si>
  <si>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</si>
  <si>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</si>
  <si>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</si>
  <si>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</si>
  <si>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</si>
  <si>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</si>
  <si>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</si>
  <si>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</si>
  <si>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</si>
  <si>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</si>
  <si>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</si>
  <si>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</si>
  <si>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</si>
  <si>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</si>
  <si>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</si>
  <si>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</si>
  <si>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</si>
  <si>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</si>
  <si>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</si>
  <si>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</si>
  <si>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</si>
  <si>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</si>
  <si>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</si>
  <si>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</si>
  <si>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</si>
  <si>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</si>
  <si>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</si>
  <si>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</si>
  <si>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</si>
  <si>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</si>
  <si>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</si>
  <si>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</si>
  <si>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</si>
  <si>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</si>
  <si>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</si>
  <si>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</si>
  <si>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</si>
  <si>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</si>
  <si>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</si>
  <si>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</si>
  <si>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</si>
  <si>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</si>
  <si>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</si>
  <si>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</si>
  <si>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</si>
  <si>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</si>
  <si>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</si>
  <si>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</si>
  <si>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</si>
  <si>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</si>
  <si>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</si>
  <si>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</si>
  <si>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</si>
  <si>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</si>
  <si>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</si>
  <si>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</si>
  <si>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</si>
  <si>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</si>
  <si>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</si>
  <si>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</si>
  <si>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</si>
  <si>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</si>
  <si>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</si>
  <si>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</si>
  <si>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</si>
  <si>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</si>
  <si>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</si>
  <si>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</si>
  <si>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</si>
  <si>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</si>
  <si>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</si>
  <si>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</si>
  <si>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</si>
  <si>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</si>
  <si>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</si>
  <si>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</si>
  <si>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</si>
  <si>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</si>
  <si>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</si>
  <si>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</si>
  <si>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</si>
  <si>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</si>
  <si>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</si>
  <si>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</si>
  <si>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</si>
  <si>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</si>
  <si>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</si>
  <si>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</si>
  <si>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</si>
  <si>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</si>
  <si>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</si>
  <si>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</si>
  <si>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</si>
  <si>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</si>
  <si>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</si>
  <si>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</si>
  <si>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</si>
  <si>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</si>
  <si>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</si>
  <si>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</si>
  <si>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</si>
  <si>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</si>
  <si>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</si>
  <si>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</si>
  <si>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</si>
  <si>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</si>
  <si>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</si>
  <si>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</si>
  <si>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</si>
  <si>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</si>
  <si>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</si>
  <si>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</si>
  <si>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</si>
  <si>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</si>
  <si>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</si>
  <si>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</si>
  <si>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</si>
  <si>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</si>
  <si>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</si>
  <si>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</si>
  <si>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</si>
  <si>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</si>
  <si>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</si>
  <si>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</si>
  <si>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</si>
  <si>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</si>
  <si>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</si>
  <si>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</si>
  <si>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</si>
  <si>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</si>
  <si>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</si>
  <si>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</si>
  <si>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</si>
  <si>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</si>
  <si>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</si>
  <si>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</si>
  <si>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</si>
  <si>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</si>
  <si>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</si>
  <si>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</si>
  <si>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</si>
  <si>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</si>
  <si>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</si>
  <si>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</si>
  <si>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</si>
  <si>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</si>
  <si>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</si>
  <si>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</si>
  <si>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</si>
  <si>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</si>
  <si>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</si>
  <si>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</si>
  <si>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</si>
  <si>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</si>
  <si>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</si>
  <si>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</si>
  <si>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</si>
  <si>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</si>
  <si>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</si>
  <si>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</si>
  <si>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</si>
  <si>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</si>
  <si>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</si>
  <si>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</si>
  <si>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</si>
  <si>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</si>
  <si>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</si>
  <si>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</si>
  <si>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</si>
  <si>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</si>
  <si>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</si>
  <si>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</si>
  <si>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</si>
  <si>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</si>
  <si>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</si>
  <si>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</si>
  <si>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</si>
  <si>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</si>
  <si>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</si>
  <si>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</si>
  <si>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</si>
  <si>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</si>
  <si>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</si>
  <si>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</si>
  <si>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</si>
  <si>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</si>
  <si>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</si>
  <si>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</si>
  <si>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</si>
  <si>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</si>
  <si>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</si>
  <si>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</si>
  <si>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</si>
  <si>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</si>
  <si>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</si>
  <si>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</si>
  <si>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</si>
  <si>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</si>
  <si>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</si>
  <si>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</si>
  <si>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</si>
  <si>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</si>
  <si>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</si>
  <si>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</si>
  <si>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</si>
  <si>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</si>
  <si>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</si>
  <si>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</si>
  <si>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</si>
  <si>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</si>
  <si>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</si>
  <si>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</si>
  <si>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</si>
  <si>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</si>
  <si>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</si>
  <si>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</si>
  <si>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</si>
  <si>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</si>
  <si>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</si>
  <si>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</si>
  <si>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</si>
  <si>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</si>
  <si>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</si>
  <si>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</si>
  <si>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</si>
  <si>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</si>
  <si>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</si>
  <si>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</si>
  <si>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</si>
  <si>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</si>
  <si>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</si>
  <si>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</si>
  <si>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</si>
  <si>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</si>
  <si>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</si>
  <si>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</si>
  <si>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</si>
  <si>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</si>
  <si>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</si>
  <si>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</si>
  <si>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</si>
  <si>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</si>
  <si>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</si>
  <si>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</si>
  <si>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</si>
  <si>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</si>
  <si>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</si>
  <si>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</si>
  <si>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</si>
  <si>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</si>
  <si>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</si>
  <si>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</si>
  <si>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</si>
  <si>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</si>
  <si>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</si>
  <si>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</si>
  <si>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</si>
  <si>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</si>
  <si>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</si>
  <si>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</si>
  <si>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</si>
  <si>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</si>
  <si>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</si>
  <si>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</si>
  <si>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</si>
  <si>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</si>
  <si>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</si>
  <si>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</si>
  <si>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</si>
  <si>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</si>
  <si>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</si>
  <si>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</si>
  <si>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</si>
  <si>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</si>
  <si>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</si>
  <si>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</si>
  <si>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</si>
  <si>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</si>
  <si>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</si>
  <si>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</si>
  <si>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</si>
  <si>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</si>
  <si>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</si>
  <si>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</si>
  <si>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</si>
  <si>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</si>
  <si>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</si>
  <si>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</si>
  <si>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</si>
  <si>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</si>
  <si>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</si>
  <si>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</si>
  <si>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</si>
  <si>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</si>
  <si>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</si>
  <si>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</si>
  <si>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</si>
  <si>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</si>
  <si>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</si>
  <si>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</si>
  <si>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</si>
  <si>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</si>
  <si>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</si>
  <si>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</si>
  <si>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</si>
  <si>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</si>
  <si>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</si>
  <si>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</si>
  <si>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</si>
  <si>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</si>
  <si>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</si>
  <si>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</si>
  <si>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</si>
  <si>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</si>
  <si>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</si>
  <si>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</si>
  <si>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</si>
  <si>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</si>
  <si>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</si>
  <si>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</si>
  <si>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</si>
  <si>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</si>
  <si>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</si>
  <si>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</si>
  <si>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</si>
  <si>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</si>
  <si>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</si>
  <si>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</si>
  <si>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</si>
  <si>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</si>
  <si>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</si>
  <si>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</si>
  <si>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</si>
  <si>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</si>
  <si>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</si>
  <si>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</si>
  <si>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</si>
  <si>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</si>
  <si>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</si>
  <si>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</si>
  <si>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</si>
  <si>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</si>
  <si>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</si>
  <si>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</si>
  <si>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</si>
  <si>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</si>
  <si>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</si>
  <si>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</si>
  <si>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</si>
  <si>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</si>
  <si>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</si>
  <si>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</si>
  <si>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</si>
  <si>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</si>
  <si>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</si>
  <si>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</si>
  <si>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</si>
  <si>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</si>
  <si>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</si>
  <si>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</si>
  <si>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</si>
  <si>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</si>
  <si>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</si>
  <si>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</si>
  <si>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</si>
  <si>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</si>
  <si>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</si>
  <si>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</si>
  <si>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</si>
  <si>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</si>
  <si>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</si>
  <si>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</si>
  <si>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</si>
  <si>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</si>
  <si>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</si>
  <si>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</si>
  <si>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</si>
  <si>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</si>
  <si>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</si>
  <si>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</si>
  <si>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</si>
  <si>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</si>
  <si>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</si>
  <si>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</si>
  <si>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</si>
  <si>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</si>
  <si>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</si>
  <si>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</si>
  <si>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</si>
  <si>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</si>
  <si>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</si>
  <si>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</si>
  <si>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</si>
  <si>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</si>
  <si>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</si>
  <si>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</si>
  <si>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</si>
  <si>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</si>
  <si>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</si>
  <si>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</si>
  <si>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</si>
  <si>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</si>
  <si>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</si>
  <si>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</si>
  <si>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</si>
  <si>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</si>
  <si>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</si>
  <si>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</si>
  <si>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</si>
  <si>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</si>
  <si>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</si>
  <si>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</si>
  <si>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</si>
  <si>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</si>
  <si>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</si>
  <si>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</si>
  <si>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</si>
  <si>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</si>
  <si>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</si>
  <si>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</si>
  <si>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</si>
  <si>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</si>
  <si>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</si>
  <si>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</si>
  <si>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</si>
  <si>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</si>
  <si>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</si>
  <si>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</si>
  <si>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</si>
  <si>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</si>
  <si>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</si>
  <si>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</si>
  <si>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</si>
  <si>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</si>
  <si>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</si>
  <si>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</si>
  <si>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</si>
  <si>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</si>
  <si>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</si>
  <si>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</si>
  <si>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</si>
  <si>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</si>
  <si>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</si>
  <si>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</si>
  <si>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</si>
  <si>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</si>
  <si>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</si>
  <si>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</si>
  <si>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</si>
  <si>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</si>
  <si>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</si>
  <si>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</si>
  <si>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</si>
  <si>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</si>
  <si>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</si>
  <si>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</si>
  <si>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</si>
  <si>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</si>
  <si>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</si>
  <si>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</si>
  <si>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</si>
  <si>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</si>
  <si>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</si>
  <si>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</si>
  <si>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</si>
  <si>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</si>
  <si>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</si>
  <si>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</si>
  <si>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</si>
  <si>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</si>
  <si>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</si>
  <si>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</si>
  <si>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</si>
  <si>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</si>
  <si>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</si>
  <si>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</si>
  <si>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</si>
  <si>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</si>
  <si>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</si>
  <si>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</si>
  <si>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</si>
  <si>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</si>
  <si>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</si>
  <si>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</si>
  <si>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</si>
  <si>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</si>
  <si>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</si>
  <si>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</si>
  <si>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</si>
  <si>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</si>
  <si>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</si>
  <si>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</si>
  <si>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</si>
  <si>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</si>
  <si>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</si>
  <si>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</si>
  <si>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</si>
  <si>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</si>
  <si>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</si>
  <si>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</si>
  <si>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</si>
  <si>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</si>
  <si>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</si>
  <si>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</si>
  <si>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</si>
  <si>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</si>
  <si>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</si>
  <si>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</si>
  <si>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</si>
  <si>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</si>
  <si>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</si>
  <si>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</si>
  <si>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</si>
  <si>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</si>
  <si>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</si>
  <si>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</si>
  <si>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</si>
  <si>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</si>
  <si>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</si>
  <si>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</si>
  <si>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</si>
  <si>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</si>
  <si>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</si>
  <si>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</si>
  <si>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</si>
  <si>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</si>
  <si>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</si>
  <si>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</si>
  <si>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</si>
  <si>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</si>
  <si>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</si>
  <si>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</si>
  <si>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</si>
  <si>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</si>
  <si>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</si>
  <si>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</si>
  <si>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</si>
  <si>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</si>
  <si>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</si>
  <si>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</si>
  <si>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</si>
  <si>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</si>
  <si>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</si>
  <si>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</si>
  <si>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</si>
  <si>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</si>
  <si>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</si>
  <si>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</si>
  <si>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</si>
  <si>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</si>
  <si>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</si>
  <si>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</si>
  <si>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</si>
  <si>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</si>
  <si>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</si>
  <si>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</si>
  <si>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</si>
  <si>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</si>
  <si>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</si>
  <si>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</si>
  <si>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</si>
  <si>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</si>
  <si>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</si>
  <si>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</si>
  <si>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</si>
  <si>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</si>
  <si>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</si>
  <si>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</si>
  <si>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</si>
  <si>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</si>
  <si>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</si>
  <si>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</si>
  <si>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</si>
  <si>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</si>
  <si>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</si>
  <si>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</si>
  <si>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</si>
  <si>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</si>
  <si>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</si>
  <si>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</si>
  <si>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</si>
  <si>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</si>
  <si>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</si>
  <si>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</si>
  <si>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</si>
  <si>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</si>
  <si>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</si>
  <si>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</si>
  <si>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</si>
  <si>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</si>
  <si>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</si>
  <si>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</si>
  <si>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</si>
  <si>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</si>
  <si>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</si>
  <si>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</si>
  <si>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</si>
  <si>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</si>
  <si>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</si>
  <si>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</si>
  <si>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</si>
  <si>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</si>
  <si>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</si>
  <si>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</si>
  <si>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</si>
  <si>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</si>
  <si>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</si>
  <si>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</si>
  <si>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</si>
  <si>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</si>
  <si>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</si>
  <si>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</si>
  <si>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</si>
  <si>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</si>
  <si>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</si>
  <si>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</si>
  <si>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</si>
  <si>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</si>
  <si>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</si>
  <si>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</si>
  <si>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</si>
  <si>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</si>
  <si>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</si>
  <si>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</si>
  <si>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</si>
  <si>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</si>
  <si>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</si>
  <si>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</si>
  <si>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</si>
  <si>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</si>
  <si>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</si>
  <si>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</si>
  <si>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</si>
  <si>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</si>
  <si>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</si>
  <si>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</si>
  <si>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</si>
  <si>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</si>
  <si>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</si>
  <si>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</si>
  <si>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</si>
  <si>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</si>
  <si>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</si>
  <si>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</si>
  <si>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</si>
  <si>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</si>
  <si>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</si>
  <si>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</si>
  <si>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</si>
  <si>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</si>
  <si>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</si>
  <si>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</si>
  <si>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</si>
  <si>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</si>
  <si>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</si>
  <si>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</si>
  <si>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</si>
  <si>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</si>
  <si>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</si>
  <si>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</si>
  <si>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</si>
  <si>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</si>
  <si>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</si>
  <si>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</si>
  <si>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</si>
  <si>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</si>
  <si>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</si>
  <si>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</si>
  <si>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</si>
  <si>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</si>
  <si>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</si>
  <si>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</si>
  <si>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</si>
  <si>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</si>
  <si>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</si>
  <si>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</si>
  <si>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</si>
  <si>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</si>
  <si>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</si>
  <si>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</si>
  <si>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</si>
  <si>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</si>
  <si>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</si>
  <si>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</si>
  <si>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</si>
  <si>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</si>
  <si>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</si>
  <si>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</si>
  <si>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</si>
  <si>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</si>
  <si>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</si>
  <si>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</si>
  <si>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</si>
  <si>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</si>
  <si>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</si>
  <si>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</si>
  <si>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</si>
  <si>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</si>
  <si>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</si>
  <si>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</si>
  <si>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</si>
  <si>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</si>
  <si>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</si>
  <si>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</si>
  <si>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</si>
  <si>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</si>
  <si>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</si>
  <si>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</si>
  <si>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</si>
  <si>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</si>
  <si>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</si>
  <si>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</si>
  <si>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</si>
  <si>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</si>
  <si>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</si>
  <si>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</si>
  <si>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</si>
  <si>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</si>
  <si>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</si>
  <si>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</si>
  <si>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</si>
  <si>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</si>
  <si>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</si>
  <si>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</si>
  <si>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</si>
  <si>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</si>
  <si>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</si>
  <si>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</si>
  <si>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</si>
  <si>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</si>
  <si>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</si>
  <si>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</si>
  <si>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</si>
  <si>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</si>
  <si>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</si>
  <si>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</si>
  <si>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</si>
  <si>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</si>
  <si>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</si>
  <si>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</si>
  <si>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</si>
  <si>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</si>
  <si>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</si>
  <si>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</si>
  <si>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</si>
  <si>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</si>
  <si>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</si>
  <si>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</si>
  <si>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</si>
  <si>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</si>
  <si>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</si>
  <si>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</si>
  <si>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</si>
  <si>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</si>
  <si>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</si>
  <si>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</si>
  <si>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</si>
  <si>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</si>
  <si>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</si>
  <si>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</si>
  <si>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</si>
  <si>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</si>
  <si>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</si>
  <si>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</si>
  <si>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</si>
  <si>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</si>
  <si>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</si>
  <si>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</si>
  <si>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</si>
  <si>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</si>
  <si>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</si>
  <si>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</si>
  <si>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</si>
  <si>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</si>
  <si>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</si>
  <si>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</si>
  <si>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</si>
  <si>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</si>
  <si>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</si>
  <si>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</si>
  <si>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</si>
  <si>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</si>
  <si>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</si>
  <si>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</si>
  <si>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</si>
  <si>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</si>
  <si>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</si>
  <si>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</si>
  <si>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</si>
  <si>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</si>
  <si>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</si>
  <si>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</si>
  <si>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</si>
  <si>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</si>
  <si>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</si>
  <si>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</si>
  <si>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</si>
  <si>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</si>
  <si>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</si>
  <si>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</si>
  <si>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</si>
  <si>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</si>
  <si>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</si>
  <si>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</si>
  <si>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</si>
  <si>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</si>
  <si>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</si>
  <si>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</si>
  <si>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</si>
  <si>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</si>
  <si>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</si>
  <si>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</si>
  <si>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</si>
  <si>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</si>
  <si>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</si>
  <si>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</si>
  <si>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</si>
  <si>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</si>
  <si>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</si>
  <si>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</si>
  <si>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</si>
  <si>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</si>
  <si>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</si>
  <si>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</si>
  <si>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</si>
  <si>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</si>
  <si>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</si>
  <si>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</si>
  <si>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</si>
  <si>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</si>
  <si>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</si>
  <si>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</si>
  <si>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</si>
  <si>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</si>
  <si>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</si>
  <si>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</si>
  <si>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</si>
  <si>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</si>
  <si>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</si>
  <si>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</si>
  <si>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</si>
  <si>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</si>
  <si>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</si>
  <si>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</si>
  <si>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</si>
  <si>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</si>
  <si>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</si>
  <si>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</si>
  <si>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</si>
  <si>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</si>
  <si>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</si>
  <si>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</si>
  <si>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</si>
  <si>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</si>
  <si>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</si>
  <si>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</si>
  <si>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</si>
  <si>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</si>
  <si>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</si>
  <si>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</si>
  <si>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</si>
  <si>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</si>
  <si>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</si>
  <si>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</si>
  <si>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</si>
  <si>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</si>
  <si>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</si>
  <si>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</si>
  <si>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</si>
  <si>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</si>
  <si>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</si>
  <si>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</si>
  <si>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</si>
  <si>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</si>
  <si>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</si>
  <si>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</si>
  <si>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</si>
  <si>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</si>
  <si>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</si>
  <si>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</si>
  <si>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</si>
  <si>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</si>
  <si>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</si>
  <si>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</si>
  <si>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</si>
  <si>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</si>
  <si>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</si>
  <si>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</si>
  <si>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</si>
  <si>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</si>
  <si>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</si>
  <si>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</si>
  <si>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</si>
  <si>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</si>
  <si>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</si>
  <si>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</si>
  <si>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</si>
  <si>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</si>
  <si>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</si>
  <si>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</si>
  <si>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</si>
  <si>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</si>
  <si>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</si>
  <si>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</si>
  <si>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</si>
  <si>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</si>
  <si>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</si>
  <si>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</si>
  <si>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</si>
  <si>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</si>
  <si>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</si>
  <si>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</si>
  <si>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</si>
  <si>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</si>
  <si>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</si>
  <si>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</si>
  <si>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</si>
  <si>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</si>
  <si>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</si>
  <si>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</si>
  <si>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</si>
  <si>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</si>
  <si>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</si>
  <si>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</si>
  <si>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</si>
  <si>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</si>
  <si>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</si>
  <si>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</si>
  <si>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</si>
  <si>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</si>
  <si>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</si>
  <si>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</si>
  <si>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</si>
  <si>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</si>
  <si>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</si>
  <si>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</si>
  <si>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</si>
  <si>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</si>
  <si>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</si>
  <si>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</si>
  <si>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</si>
  <si>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</si>
  <si>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</si>
  <si>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</si>
  <si>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</si>
  <si>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</si>
  <si>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</si>
  <si>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</si>
  <si>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</si>
  <si>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</si>
  <si>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</si>
  <si>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</si>
  <si>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</si>
  <si>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</si>
  <si>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</si>
  <si>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</si>
  <si>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</si>
  <si>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</si>
  <si>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</si>
  <si>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</si>
  <si>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</si>
  <si>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</si>
  <si>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</si>
  <si>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</si>
  <si>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</si>
  <si>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</si>
  <si>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</si>
  <si>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</si>
  <si>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</si>
  <si>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</si>
  <si>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</si>
  <si>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</si>
  <si>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</si>
  <si>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</si>
  <si>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</si>
  <si>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</si>
  <si>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</si>
  <si>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</si>
  <si>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</si>
  <si>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</si>
  <si>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</si>
  <si>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</si>
  <si>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</si>
  <si>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</si>
  <si>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</si>
  <si>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</si>
  <si>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</si>
  <si>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</si>
  <si>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</si>
  <si>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</si>
  <si>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</si>
  <si>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</si>
  <si>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</si>
  <si>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</si>
  <si>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</si>
  <si>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</si>
  <si>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</si>
  <si>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</si>
  <si>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</si>
  <si>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</si>
  <si>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</si>
  <si>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</si>
  <si>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</si>
  <si>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</si>
  <si>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</si>
  <si>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</si>
  <si>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</si>
  <si>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</si>
  <si>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</si>
  <si>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</si>
  <si>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</si>
  <si>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</si>
  <si>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</si>
  <si>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</si>
  <si>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</si>
  <si>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</si>
  <si>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</si>
  <si>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</si>
  <si>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</si>
  <si>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</si>
  <si>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</si>
  <si>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</si>
  <si>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</si>
  <si>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</si>
  <si>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</si>
  <si>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</si>
  <si>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</si>
  <si>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</si>
  <si>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</si>
  <si>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</si>
  <si>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</si>
  <si>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</si>
  <si>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</si>
  <si>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</si>
  <si>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</si>
  <si>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</si>
  <si>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</si>
  <si>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</si>
  <si>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</si>
  <si>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</si>
  <si>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</si>
  <si>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</si>
  <si>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</si>
  <si>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</si>
  <si>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</si>
  <si>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</si>
  <si>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</si>
  <si>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</si>
  <si>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</si>
  <si>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</si>
  <si>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</si>
  <si>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</si>
  <si>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</si>
  <si>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</si>
  <si>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</si>
  <si>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</si>
  <si>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</si>
  <si>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</si>
  <si>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</si>
  <si>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</si>
  <si>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</si>
  <si>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</si>
  <si>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</si>
  <si>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</si>
  <si>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</si>
  <si>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</si>
  <si>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</si>
  <si>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</si>
  <si>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</si>
  <si>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</si>
  <si>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</si>
  <si>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</si>
  <si>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</si>
  <si>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</si>
  <si>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</si>
  <si>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</si>
  <si>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</si>
  <si>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</si>
  <si>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</si>
  <si>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</si>
  <si>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</si>
  <si>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</si>
  <si>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</si>
  <si>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</si>
  <si>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</si>
  <si>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</si>
  <si>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</si>
  <si>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</si>
  <si>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</si>
  <si>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</si>
  <si>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</si>
  <si>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</si>
  <si>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</si>
  <si>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</si>
  <si>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</si>
  <si>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</si>
  <si>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</si>
  <si>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</si>
  <si>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</si>
  <si>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</si>
  <si>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</si>
  <si>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</si>
  <si>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</si>
  <si>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</si>
  <si>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</si>
  <si>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</si>
  <si>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</si>
  <si>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</si>
  <si>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</si>
  <si>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</si>
  <si>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</si>
  <si>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</si>
  <si>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</si>
  <si>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</si>
  <si>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</si>
  <si>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</si>
  <si>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</si>
  <si>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</si>
  <si>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</si>
  <si>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</si>
  <si>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</si>
  <si>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</si>
  <si>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</si>
  <si>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</si>
  <si>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</si>
  <si>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</si>
  <si>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</si>
  <si>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</si>
  <si>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</si>
  <si>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</si>
  <si>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</si>
  <si>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</si>
  <si>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</si>
  <si>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</si>
  <si>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</si>
  <si>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</si>
  <si>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</si>
  <si>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</si>
  <si>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</si>
  <si>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</si>
  <si>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</si>
  <si>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</si>
  <si>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</si>
  <si>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</si>
  <si>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</si>
  <si>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</si>
  <si>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</si>
  <si>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</si>
  <si>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</si>
  <si>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</si>
  <si>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</si>
  <si>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</si>
  <si>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</si>
  <si>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</si>
  <si>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</si>
  <si>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</si>
  <si>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</si>
  <si>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</si>
  <si>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</si>
  <si>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</si>
  <si>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</si>
  <si>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</si>
  <si>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</si>
  <si>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</si>
  <si>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</si>
  <si>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</si>
  <si>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</si>
  <si>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</si>
  <si>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</si>
  <si>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</si>
  <si>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</si>
  <si>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</si>
  <si>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</si>
  <si>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</si>
  <si>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</si>
  <si>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</si>
  <si>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</si>
  <si>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</si>
  <si>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</si>
  <si>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</si>
  <si>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</si>
  <si>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</si>
  <si>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</si>
  <si>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</si>
  <si>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</si>
  <si>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</si>
  <si>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</si>
  <si>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</si>
  <si>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</si>
  <si>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</si>
  <si>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</si>
  <si>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</si>
  <si>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</si>
  <si>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</si>
  <si>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</si>
  <si>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</si>
  <si>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</si>
  <si>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</si>
  <si>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</si>
  <si>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</si>
  <si>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</si>
  <si>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</si>
  <si>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</si>
  <si>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</si>
  <si>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</si>
  <si>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</si>
  <si>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</si>
  <si>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</si>
  <si>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</si>
  <si>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</si>
  <si>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</si>
  <si>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</si>
  <si>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</si>
  <si>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</si>
  <si>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</si>
  <si>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</si>
  <si>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</si>
  <si>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</si>
  <si>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</si>
  <si>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</si>
  <si>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</si>
  <si>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</si>
  <si>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</si>
  <si>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</si>
  <si>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</si>
  <si>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</si>
  <si>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</si>
  <si>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</si>
  <si>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</si>
  <si>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</si>
  <si>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</si>
  <si>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</si>
  <si>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</si>
  <si>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</si>
  <si>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</si>
  <si>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</si>
  <si>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</si>
  <si>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</si>
  <si>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</si>
  <si>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</si>
  <si>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</si>
  <si>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</si>
  <si>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</si>
  <si>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</si>
  <si>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</si>
  <si>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</si>
  <si>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</si>
  <si>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</si>
  <si>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</si>
  <si>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</si>
  <si>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</si>
  <si>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</si>
  <si>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</si>
  <si>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</si>
  <si>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</si>
  <si>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</si>
  <si>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</si>
  <si>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</si>
  <si>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</si>
  <si>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</si>
  <si>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</si>
  <si>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</si>
  <si>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</si>
  <si>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</si>
  <si>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</si>
  <si>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</si>
  <si>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</si>
  <si>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</si>
  <si>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</si>
  <si>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</si>
  <si>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</si>
  <si>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</si>
  <si>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</si>
  <si>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</si>
  <si>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</si>
  <si>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</si>
  <si>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</si>
  <si>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</si>
  <si>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</si>
  <si>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</si>
  <si>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</si>
  <si>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</si>
  <si>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</si>
  <si>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</si>
  <si>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</si>
  <si>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</si>
  <si>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</si>
  <si>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</si>
  <si>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</si>
  <si>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</si>
  <si>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</si>
  <si>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</si>
  <si>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</si>
  <si>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</si>
  <si>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</si>
  <si>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</si>
  <si>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</si>
  <si>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</si>
  <si>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</si>
  <si>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</si>
  <si>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</si>
  <si>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</si>
  <si>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</si>
  <si>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</si>
  <si>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</si>
  <si>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</si>
  <si>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</si>
  <si>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</si>
  <si>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</si>
  <si>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</si>
  <si>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</si>
  <si>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</si>
  <si>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</si>
  <si>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</si>
  <si>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</si>
  <si>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</si>
  <si>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</si>
  <si>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</si>
  <si>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</si>
  <si>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</si>
  <si>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</si>
  <si>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</si>
  <si>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</si>
  <si>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</si>
  <si>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</si>
  <si>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</si>
  <si>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</si>
  <si>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</si>
  <si>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</si>
  <si>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</si>
  <si>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</si>
  <si>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</si>
  <si>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</si>
  <si>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</si>
  <si>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</si>
  <si>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</si>
  <si>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</si>
  <si>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</si>
  <si>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</si>
  <si>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</si>
  <si>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</si>
  <si>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</si>
  <si>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</si>
  <si>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</si>
  <si>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</si>
  <si>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</si>
  <si>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</si>
  <si>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</si>
  <si>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</si>
  <si>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</si>
  <si>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</si>
  <si>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</si>
  <si>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</si>
  <si>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</si>
  <si>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</si>
  <si>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</si>
  <si>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</si>
  <si>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</si>
  <si>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</si>
  <si>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</si>
  <si>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</si>
  <si>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</si>
  <si>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</si>
  <si>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</si>
  <si>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</si>
  <si>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</si>
  <si>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</si>
  <si>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</si>
  <si>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</si>
  <si>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</si>
  <si>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</si>
  <si>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</si>
  <si>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</si>
  <si>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</si>
  <si>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</si>
  <si>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</si>
  <si>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</si>
  <si>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</si>
  <si>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</si>
  <si>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</si>
  <si>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</si>
  <si>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</si>
  <si>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</si>
  <si>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</si>
  <si>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</si>
  <si>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</si>
  <si>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</si>
  <si>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</si>
  <si>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</si>
  <si>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</si>
  <si>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</si>
  <si>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</si>
  <si>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</si>
  <si>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</si>
  <si>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</si>
  <si>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</si>
  <si>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</si>
  <si>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</si>
  <si>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</si>
  <si>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</si>
  <si>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</si>
  <si>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</si>
  <si>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</si>
  <si>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</si>
  <si>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</si>
  <si>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</si>
  <si>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</si>
  <si>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</si>
  <si>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</si>
  <si>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</si>
  <si>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</si>
  <si>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</si>
  <si>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</si>
  <si>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</si>
  <si>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</si>
  <si>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</si>
  <si>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</si>
  <si>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</si>
  <si>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</si>
  <si>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</si>
  <si>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</si>
  <si>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</si>
  <si>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</si>
  <si>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</si>
  <si>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</si>
  <si>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</si>
  <si>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</si>
  <si>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</si>
  <si>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</si>
  <si>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</si>
  <si>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</si>
  <si>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</si>
  <si>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</si>
  <si>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</si>
  <si>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</si>
  <si>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</si>
  <si>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</si>
  <si>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</si>
  <si>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</si>
  <si>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</si>
  <si>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</si>
  <si>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</si>
  <si>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</si>
  <si>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</si>
  <si>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</si>
  <si>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</si>
  <si>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</si>
  <si>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</si>
  <si>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</si>
  <si>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</si>
  <si>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</si>
  <si>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</si>
  <si>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</si>
  <si>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</si>
  <si>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</si>
  <si>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</si>
  <si>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</si>
  <si>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</si>
  <si>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</si>
  <si>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</si>
  <si>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</si>
  <si>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</si>
  <si>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</si>
  <si>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</si>
  <si>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</si>
  <si>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</si>
  <si>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</si>
  <si>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</si>
  <si>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</si>
  <si>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</si>
  <si>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</si>
  <si>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</si>
  <si>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</si>
  <si>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</si>
  <si>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</si>
  <si>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</si>
  <si>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</si>
  <si>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</si>
  <si>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</si>
  <si>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</si>
  <si>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</si>
  <si>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</si>
  <si>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</si>
  <si>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</si>
  <si>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</si>
  <si>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</si>
  <si>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</si>
  <si>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</si>
  <si>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</si>
  <si>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</si>
  <si>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</si>
  <si>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</si>
  <si>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</si>
  <si>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</si>
  <si>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</si>
  <si>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</si>
  <si>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</si>
  <si>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</si>
  <si>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</si>
  <si>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</si>
  <si>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</si>
  <si>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</si>
  <si>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</si>
  <si>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</si>
  <si>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</si>
  <si>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</si>
  <si>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</si>
  <si>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</si>
  <si>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</si>
  <si>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</si>
  <si>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</si>
  <si>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</si>
  <si>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</si>
  <si>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</si>
  <si>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</si>
  <si>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</si>
  <si>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</si>
  <si>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</si>
  <si>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</si>
  <si>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</si>
  <si>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</si>
  <si>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</si>
  <si>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</si>
  <si>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</si>
  <si>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</si>
  <si>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</si>
  <si>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</si>
  <si>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</si>
  <si>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</si>
  <si>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</si>
  <si>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</si>
  <si>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</si>
  <si>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</si>
  <si>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</si>
  <si>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</si>
  <si>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</si>
  <si>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</si>
  <si>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</si>
  <si>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</si>
  <si>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</si>
  <si>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</si>
  <si>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</si>
  <si>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</si>
  <si>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</si>
  <si>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</si>
  <si>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</si>
  <si>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</si>
  <si>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</si>
  <si>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</si>
  <si>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</si>
  <si>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</si>
  <si>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</si>
  <si>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</si>
  <si>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</si>
  <si>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</si>
  <si>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</si>
  <si>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</si>
  <si>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</si>
  <si>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</si>
  <si>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</si>
  <si>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</si>
  <si>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</si>
  <si>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</si>
  <si>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</si>
  <si>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</si>
  <si>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</si>
  <si>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</si>
  <si>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</si>
  <si>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</si>
  <si>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</si>
  <si>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</si>
  <si>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</si>
  <si>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</si>
  <si>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</si>
  <si>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</si>
  <si>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</si>
  <si>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</si>
  <si>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</si>
  <si>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</si>
  <si>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</si>
  <si>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</si>
  <si>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</si>
  <si>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</si>
  <si>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</si>
  <si>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</si>
  <si>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</si>
  <si>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</si>
  <si>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</si>
  <si>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</si>
  <si>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</si>
  <si>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</si>
  <si>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</si>
  <si>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</si>
  <si>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</si>
  <si>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</si>
  <si>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</si>
  <si>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</si>
  <si>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</si>
  <si>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</si>
  <si>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</si>
  <si>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</si>
  <si>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</si>
  <si>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</si>
  <si>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</si>
  <si>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</si>
  <si>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</si>
  <si>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</si>
  <si>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</si>
  <si>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</si>
  <si>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</si>
  <si>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</si>
  <si>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</si>
  <si>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</si>
  <si>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</si>
  <si>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</si>
  <si>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</si>
  <si>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</si>
  <si>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</si>
  <si>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</si>
  <si>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</si>
  <si>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</si>
  <si>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</si>
  <si>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</si>
  <si>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</si>
  <si>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</si>
  <si>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</si>
  <si>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</si>
  <si>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</si>
  <si>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</si>
  <si>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</si>
  <si>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</si>
  <si>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</si>
  <si>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</si>
  <si>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</si>
  <si>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</si>
  <si>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</si>
  <si>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</si>
  <si>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</si>
  <si>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</si>
  <si>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</si>
  <si>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</si>
  <si>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</si>
  <si>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</si>
  <si>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</si>
  <si>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</si>
  <si>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</si>
  <si>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</si>
  <si>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</si>
  <si>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</si>
  <si>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</si>
  <si>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</si>
  <si>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</si>
  <si>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</si>
  <si>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</si>
  <si>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</si>
  <si>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</si>
  <si>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</si>
  <si>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</si>
  <si>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</si>
  <si>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</si>
  <si>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</si>
  <si>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</si>
  <si>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</si>
  <si>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</si>
  <si>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</si>
  <si>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</si>
  <si>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</si>
  <si>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</si>
  <si>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</si>
  <si>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</si>
  <si>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</si>
  <si>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</si>
  <si>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</si>
  <si>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</si>
  <si>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</si>
  <si>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</si>
  <si>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</si>
  <si>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</si>
  <si>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</si>
  <si>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</si>
  <si>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</si>
  <si>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</si>
  <si>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</si>
  <si>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</si>
  <si>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</si>
  <si>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</si>
  <si>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</si>
  <si>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</si>
  <si>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</si>
  <si>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</si>
  <si>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</si>
  <si>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</si>
  <si>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</si>
  <si>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</si>
  <si>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</si>
  <si>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</si>
  <si>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</si>
  <si>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</si>
  <si>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</si>
  <si>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</si>
  <si>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</si>
  <si>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</si>
  <si>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</si>
  <si>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</si>
  <si>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</si>
  <si>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</si>
  <si>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</si>
  <si>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</si>
  <si>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</si>
  <si>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</si>
  <si>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</si>
  <si>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</si>
  <si>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</si>
  <si>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</si>
  <si>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</si>
  <si>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</si>
  <si>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</si>
  <si>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</si>
  <si>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</si>
  <si>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</si>
  <si>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</si>
  <si>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</si>
  <si>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</si>
  <si>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</si>
  <si>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</si>
  <si>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</si>
  <si>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</si>
  <si>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</si>
  <si>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</si>
  <si>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</si>
  <si>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</si>
  <si>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</si>
  <si>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</si>
  <si>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</si>
  <si>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</si>
  <si>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</si>
  <si>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</si>
  <si>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</si>
  <si>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</si>
  <si>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</si>
  <si>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</si>
  <si>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</si>
  <si>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</si>
  <si>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</si>
  <si>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</si>
  <si>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</si>
  <si>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</si>
  <si>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</si>
  <si>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</si>
  <si>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</si>
  <si>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</si>
  <si>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</si>
  <si>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</si>
  <si>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</si>
  <si>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</si>
  <si>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</si>
  <si>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</si>
  <si>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</si>
  <si>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</si>
  <si>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</si>
  <si>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</si>
  <si>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</si>
  <si>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</si>
  <si>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</si>
  <si>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</si>
  <si>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</si>
  <si>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</si>
  <si>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</si>
  <si>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</si>
  <si>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</si>
  <si>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</si>
  <si>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</si>
  <si>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</si>
  <si>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</si>
  <si>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</si>
  <si>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</si>
  <si>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</si>
  <si>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</si>
  <si>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</si>
  <si>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</si>
  <si>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</si>
  <si>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</si>
  <si>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</si>
  <si>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</si>
  <si>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</si>
  <si>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</si>
  <si>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</si>
  <si>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</si>
  <si>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</si>
  <si>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</si>
  <si>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</si>
  <si>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</si>
  <si>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</si>
  <si>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</si>
  <si>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</si>
  <si>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</si>
  <si>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</si>
  <si>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</si>
  <si>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</si>
  <si>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</si>
  <si>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</si>
  <si>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</si>
  <si>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</si>
  <si>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</si>
  <si>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</si>
  <si>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</si>
  <si>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</si>
  <si>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</si>
  <si>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</si>
  <si>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</si>
  <si>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</si>
  <si>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</si>
  <si>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</si>
  <si>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</si>
  <si>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</si>
  <si>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</si>
  <si>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</si>
  <si>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</si>
  <si>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</si>
  <si>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</si>
  <si>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</si>
  <si>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</si>
  <si>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</si>
  <si>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</si>
  <si>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</si>
  <si>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</si>
  <si>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</si>
  <si>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</si>
  <si>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</si>
  <si>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</si>
  <si>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</si>
  <si>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</si>
  <si>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</si>
  <si>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</si>
  <si>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</si>
  <si>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</si>
  <si>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</si>
  <si>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</si>
  <si>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</si>
  <si>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</si>
  <si>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</si>
  <si>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</si>
  <si>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</si>
  <si>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</si>
  <si>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</si>
  <si>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</si>
  <si>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</si>
  <si>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</si>
  <si>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</si>
  <si>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</si>
  <si>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</si>
  <si>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</si>
  <si>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</si>
  <si>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</si>
  <si>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</si>
  <si>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</si>
  <si>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</si>
  <si>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</si>
  <si>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</si>
  <si>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</si>
  <si>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</si>
  <si>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</si>
  <si>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</si>
  <si>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</si>
  <si>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</si>
  <si>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</si>
  <si>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</si>
  <si>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</si>
  <si>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</si>
  <si>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</si>
  <si>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</si>
  <si>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</si>
  <si>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</si>
  <si>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</si>
  <si>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</si>
  <si>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</si>
  <si>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</si>
  <si>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</si>
  <si>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</si>
  <si>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</si>
  <si>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</si>
  <si>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</si>
  <si>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</si>
  <si>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</si>
  <si>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</si>
  <si>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</si>
  <si>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</si>
  <si>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</si>
  <si>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</si>
  <si>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</si>
  <si>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</si>
  <si>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</si>
  <si>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</si>
  <si>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</si>
  <si>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</si>
  <si>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</si>
  <si>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</si>
  <si>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</si>
  <si>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</si>
  <si>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</si>
  <si>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</si>
  <si>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</si>
  <si>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</si>
  <si>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</si>
  <si>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</si>
  <si>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</si>
  <si>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</si>
  <si>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</si>
  <si>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</si>
  <si>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</si>
  <si>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</si>
  <si>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</si>
  <si>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</si>
  <si>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</si>
  <si>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</si>
  <si>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</si>
  <si>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</si>
  <si>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</si>
  <si>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</si>
  <si>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</si>
  <si>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</si>
  <si>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</si>
  <si>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</si>
  <si>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</si>
  <si>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</si>
  <si>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</si>
  <si>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</si>
  <si>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</si>
  <si>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</si>
  <si>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</si>
  <si>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</si>
  <si>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</si>
  <si>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</si>
  <si>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</si>
  <si>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</si>
  <si>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</si>
  <si>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</si>
  <si>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</si>
  <si>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</si>
  <si>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</si>
  <si>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</si>
  <si>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</si>
  <si>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</si>
  <si>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</si>
  <si>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</si>
  <si>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</si>
  <si>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</si>
  <si>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</si>
  <si>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</si>
  <si>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</si>
  <si>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</si>
  <si>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</si>
  <si>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</si>
  <si>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</si>
  <si>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</si>
  <si>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</si>
  <si>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</si>
  <si>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</si>
  <si>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</si>
  <si>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</si>
  <si>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</si>
  <si>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</si>
  <si>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</si>
  <si>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</si>
  <si>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</si>
  <si>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</si>
  <si>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</si>
  <si>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</si>
  <si>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</si>
  <si>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</si>
  <si>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</si>
  <si>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</si>
  <si>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</si>
  <si>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</si>
  <si>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</si>
  <si>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</si>
  <si>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</si>
  <si>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</si>
  <si>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</si>
  <si>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</si>
  <si>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</si>
  <si>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</si>
  <si>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</si>
  <si>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</si>
  <si>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</si>
  <si>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</si>
  <si>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</si>
  <si>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</si>
  <si>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</si>
  <si>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</si>
  <si>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</si>
  <si>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</si>
  <si>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</si>
  <si>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</si>
  <si>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</si>
  <si>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</si>
  <si>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</si>
  <si>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</si>
  <si>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</si>
  <si>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</si>
  <si>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</si>
  <si>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</si>
  <si>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</si>
  <si>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</si>
  <si>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</si>
  <si>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</si>
  <si>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</si>
  <si>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</si>
  <si>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</si>
  <si>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</si>
  <si>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</si>
  <si>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</si>
  <si>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</si>
  <si>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</si>
  <si>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</si>
  <si>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</si>
  <si>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</si>
  <si>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</si>
  <si>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</si>
  <si>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</si>
  <si>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</si>
  <si>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</si>
  <si>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</si>
  <si>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</si>
  <si>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</si>
  <si>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</si>
  <si>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</si>
  <si>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</si>
  <si>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</si>
  <si>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</si>
  <si>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</si>
  <si>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</si>
  <si>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</si>
  <si>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</si>
  <si>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</si>
  <si>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</si>
  <si>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</si>
  <si>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</si>
  <si>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</si>
  <si>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</si>
  <si>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</si>
  <si>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</si>
  <si>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</si>
  <si>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</si>
  <si>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</si>
  <si>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</si>
  <si>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</si>
  <si>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</si>
  <si>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</si>
  <si>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</si>
  <si>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</si>
  <si>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</si>
  <si>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</si>
  <si>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</si>
  <si>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</si>
  <si>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</si>
  <si>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</si>
  <si>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</si>
  <si>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</si>
  <si>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</si>
  <si>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</si>
  <si>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</si>
  <si>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</si>
  <si>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</si>
  <si>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</si>
  <si>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</si>
  <si>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</si>
  <si>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</si>
  <si>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</si>
  <si>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</si>
  <si>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</si>
  <si>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</si>
  <si>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</si>
  <si>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</si>
  <si>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</si>
  <si>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</si>
  <si>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</si>
  <si>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</si>
  <si>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</si>
  <si>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</si>
  <si>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</si>
  <si>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</si>
  <si>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</si>
  <si>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</si>
  <si>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</si>
  <si>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</si>
  <si>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</si>
  <si>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</si>
  <si>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</si>
  <si>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</si>
  <si>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</si>
  <si>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</si>
  <si>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</si>
  <si>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</si>
  <si>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</si>
  <si>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</si>
  <si>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</si>
  <si>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</si>
  <si>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</si>
  <si>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</si>
  <si>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</si>
  <si>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</si>
  <si>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</si>
  <si>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</si>
  <si>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</si>
  <si>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</si>
  <si>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</si>
  <si>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</si>
  <si>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</si>
  <si>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</si>
  <si>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</si>
  <si>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</si>
  <si>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</si>
  <si>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</si>
  <si>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</si>
  <si>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</si>
  <si>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</si>
  <si>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</si>
  <si>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</si>
  <si>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</si>
  <si>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</si>
  <si>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</si>
  <si>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</si>
  <si>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</si>
  <si>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</si>
  <si>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</si>
  <si>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</si>
  <si>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</si>
  <si>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</si>
  <si>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</si>
  <si>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</si>
  <si>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</si>
  <si>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</si>
  <si>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</si>
  <si>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</si>
  <si>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</si>
  <si>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</si>
  <si>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</si>
  <si>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</si>
  <si>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</si>
  <si>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</si>
  <si>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</si>
  <si>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</si>
  <si>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</si>
  <si>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</si>
  <si>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</si>
  <si>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</si>
  <si>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</si>
  <si>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</si>
  <si>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</si>
  <si>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</si>
  <si>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</si>
  <si>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</si>
  <si>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</si>
  <si>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</si>
  <si>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</si>
  <si>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</si>
  <si>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</si>
  <si>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</si>
  <si>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</si>
  <si>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</si>
  <si>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</si>
  <si>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</si>
  <si>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</si>
  <si>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</si>
  <si>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</si>
  <si>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</si>
  <si>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</si>
  <si>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</si>
  <si>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</si>
  <si>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</si>
  <si>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</si>
  <si>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</si>
  <si>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</si>
  <si>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</si>
  <si>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</si>
  <si>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</si>
  <si>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</si>
  <si>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</si>
  <si>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</si>
  <si>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</si>
  <si>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</si>
  <si>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</si>
  <si>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</si>
  <si>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</si>
  <si>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</si>
  <si>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</si>
  <si>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</si>
  <si>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</si>
  <si>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</si>
  <si>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</si>
  <si>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</si>
  <si>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</si>
  <si>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</si>
  <si>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</si>
  <si>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</si>
  <si>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</si>
  <si>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</si>
  <si>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</si>
  <si>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</si>
  <si>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</si>
  <si>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</si>
  <si>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</si>
  <si>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</si>
  <si>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</si>
  <si>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</si>
  <si>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</si>
  <si>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</si>
  <si>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</si>
  <si>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</si>
  <si>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</si>
  <si>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</si>
  <si>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</si>
  <si>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</si>
  <si>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</si>
  <si>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</si>
  <si>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</si>
  <si>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</si>
  <si>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</si>
  <si>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</si>
  <si>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</si>
  <si>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</si>
  <si>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</si>
  <si>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</si>
  <si>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</si>
  <si>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</si>
  <si>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</si>
  <si>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</si>
  <si>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</si>
  <si>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</si>
  <si>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</si>
  <si>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</si>
  <si>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</si>
  <si>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</si>
  <si>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</si>
  <si>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</si>
  <si>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</si>
  <si>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</si>
  <si>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</si>
  <si>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</si>
  <si>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</si>
  <si>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</si>
  <si>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</si>
  <si>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</si>
  <si>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</si>
  <si>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</si>
  <si>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</si>
  <si>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</si>
  <si>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</si>
  <si>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</si>
  <si>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</si>
  <si>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</si>
  <si>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</si>
  <si>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</si>
  <si>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</si>
  <si>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</si>
  <si>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</si>
  <si>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</si>
  <si>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</si>
  <si>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</si>
  <si>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</si>
  <si>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</si>
  <si>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</si>
  <si>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</si>
  <si>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</si>
  <si>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</si>
  <si>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</si>
  <si>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</si>
  <si>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</si>
  <si>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</si>
  <si>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</si>
  <si>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</si>
  <si>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</si>
  <si>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</si>
  <si>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</si>
  <si>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</si>
  <si>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</si>
  <si>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</si>
  <si>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</si>
  <si>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</si>
  <si>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</si>
  <si>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</si>
  <si>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</si>
  <si>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</si>
  <si>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</si>
  <si>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</si>
  <si>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</si>
  <si>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</si>
  <si>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</si>
  <si>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</si>
  <si>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</si>
  <si>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</si>
  <si>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</si>
  <si>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</si>
  <si>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</si>
  <si>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</si>
  <si>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</si>
  <si>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</si>
  <si>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</si>
  <si>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</si>
  <si>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</si>
  <si>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</si>
  <si>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</si>
  <si>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</si>
  <si>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</si>
  <si>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</si>
  <si>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</si>
  <si>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</si>
  <si>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</si>
  <si>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</si>
  <si>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</si>
  <si>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</si>
  <si>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</si>
  <si>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</si>
  <si>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</si>
  <si>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</si>
  <si>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</si>
  <si>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</si>
  <si>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</si>
  <si>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</si>
  <si>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</si>
  <si>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</si>
  <si>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</si>
  <si>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</si>
  <si>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</si>
  <si>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</si>
  <si>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</si>
  <si>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</si>
  <si>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</si>
  <si>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</si>
  <si>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</si>
  <si>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</si>
  <si>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</si>
  <si>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</si>
  <si>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</si>
  <si>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</si>
  <si>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</si>
  <si>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</si>
  <si>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</si>
  <si>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</si>
  <si>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</si>
  <si>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</si>
  <si>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</si>
  <si>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</si>
  <si>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</si>
  <si>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</si>
  <si>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</si>
  <si>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</si>
  <si>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</si>
  <si>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</si>
  <si>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</si>
  <si>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</si>
  <si>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</si>
  <si>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</si>
  <si>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</si>
  <si>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</si>
  <si>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</si>
  <si>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</si>
  <si>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</si>
  <si>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</si>
  <si>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</si>
  <si>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</si>
  <si>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</si>
  <si>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</si>
  <si>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</si>
  <si>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</si>
  <si>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</si>
  <si>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</si>
  <si>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</si>
  <si>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</si>
  <si>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</si>
  <si>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</si>
  <si>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</si>
  <si>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</si>
  <si>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</si>
  <si>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</si>
  <si>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</si>
  <si>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</si>
  <si>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</si>
  <si>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</si>
  <si>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</si>
  <si>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</si>
  <si>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</si>
  <si>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</si>
  <si>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</si>
  <si>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</si>
  <si>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</si>
  <si>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</si>
  <si>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</si>
  <si>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</si>
  <si>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</si>
  <si>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</si>
  <si>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</si>
  <si>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</si>
  <si>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</si>
  <si>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</si>
  <si>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</si>
  <si>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</si>
  <si>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</si>
  <si>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</si>
  <si>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</si>
  <si>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</si>
  <si>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</si>
  <si>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</si>
  <si>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</si>
  <si>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</si>
  <si>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</si>
  <si>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</si>
  <si>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</si>
  <si>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</si>
  <si>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</si>
  <si>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</si>
  <si>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</si>
  <si>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</si>
  <si>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</si>
  <si>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</si>
  <si>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</si>
  <si>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</si>
  <si>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</si>
  <si>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</si>
  <si>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</si>
  <si>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</si>
  <si>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</si>
  <si>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</si>
  <si>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</si>
  <si>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</si>
  <si>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</si>
  <si>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</si>
  <si>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</si>
  <si>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</si>
  <si>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</si>
  <si>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</si>
  <si>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</si>
  <si>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</si>
  <si>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</si>
  <si>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</si>
  <si>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</si>
  <si>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</si>
  <si>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</si>
  <si>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</si>
  <si>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</si>
  <si>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</si>
  <si>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</si>
  <si>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</si>
  <si>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</si>
  <si>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</si>
  <si>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</si>
  <si>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</si>
  <si>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</si>
  <si>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</si>
  <si>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</si>
  <si>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</si>
  <si>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</si>
  <si>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</si>
  <si>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</si>
  <si>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</si>
  <si>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</si>
  <si>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</si>
  <si>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</si>
  <si>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</si>
  <si>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</si>
  <si>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</si>
  <si>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</si>
  <si>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</si>
  <si>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</si>
  <si>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</si>
  <si>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</si>
  <si>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</si>
  <si>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</si>
  <si>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</si>
  <si>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</si>
  <si>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</si>
  <si>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</si>
  <si>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</si>
  <si>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</si>
  <si>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</si>
  <si>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</si>
  <si>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</si>
  <si>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</si>
  <si>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</si>
  <si>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</si>
  <si>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</si>
  <si>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</si>
  <si>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</si>
  <si>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</si>
  <si>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</si>
  <si>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</si>
  <si>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</si>
  <si>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</si>
  <si>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</si>
  <si>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</si>
  <si>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</si>
  <si>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</si>
  <si>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</si>
  <si>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</si>
  <si>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</si>
  <si>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</si>
  <si>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</si>
  <si>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</si>
  <si>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</si>
  <si>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</si>
  <si>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</si>
  <si>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</si>
  <si>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</si>
  <si>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</si>
  <si>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</si>
  <si>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</si>
  <si>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</si>
  <si>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</si>
  <si>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</si>
  <si>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</si>
  <si>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</si>
  <si>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</si>
  <si>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</si>
  <si>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</si>
  <si>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</si>
  <si>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</si>
  <si>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</si>
  <si>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</si>
  <si>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</si>
  <si>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</si>
  <si>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</si>
  <si>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</si>
  <si>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</si>
  <si>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</si>
  <si>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</si>
  <si>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</si>
  <si>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</si>
  <si>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</si>
  <si>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</si>
  <si>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</si>
  <si>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</si>
  <si>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</si>
  <si>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</si>
  <si>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</si>
  <si>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</si>
  <si>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</si>
  <si>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</si>
  <si>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</si>
  <si>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</si>
  <si>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</si>
  <si>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</si>
  <si>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</si>
  <si>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</si>
  <si>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</si>
  <si>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</si>
  <si>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</si>
  <si>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</si>
  <si>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</si>
  <si>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</si>
  <si>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</si>
  <si>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</si>
  <si>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</si>
  <si>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</si>
  <si>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</si>
  <si>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</si>
  <si>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</si>
  <si>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</si>
  <si>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</si>
  <si>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</si>
  <si>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</si>
  <si>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</si>
  <si>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</si>
  <si>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</si>
  <si>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</si>
  <si>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</si>
  <si>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</si>
  <si>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</si>
  <si>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</si>
  <si>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</si>
  <si>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</si>
  <si>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</si>
  <si>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</si>
  <si>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</si>
  <si>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</si>
  <si>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</si>
  <si>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</si>
  <si>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</si>
  <si>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</si>
  <si>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</si>
  <si>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</si>
  <si>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</si>
  <si>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</si>
  <si>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</si>
  <si>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</si>
  <si>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</si>
  <si>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</si>
  <si>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</si>
  <si>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</si>
  <si>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</si>
  <si>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</si>
  <si>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</si>
  <si>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</si>
  <si>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</si>
  <si>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</si>
  <si>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</si>
  <si>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</si>
  <si>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</si>
  <si>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</si>
  <si>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</si>
  <si>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</si>
  <si>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</si>
  <si>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</si>
  <si>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</si>
  <si>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</si>
  <si>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</si>
  <si>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</si>
  <si>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</si>
  <si>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</si>
  <si>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</si>
  <si>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</si>
  <si>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</si>
  <si>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</si>
  <si>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</si>
  <si>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</si>
  <si>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</si>
  <si>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</si>
  <si>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</si>
  <si>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</si>
  <si>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</si>
  <si>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</si>
  <si>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</si>
  <si>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</si>
  <si>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</si>
  <si>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</si>
  <si>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</si>
  <si>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</si>
  <si>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</si>
  <si>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</si>
  <si>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</si>
  <si>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</si>
  <si>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</si>
  <si>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</si>
  <si>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</si>
  <si>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</si>
  <si>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</si>
  <si>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</si>
  <si>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</si>
  <si>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</si>
  <si>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</si>
  <si>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</si>
  <si>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</si>
  <si>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</si>
  <si>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</si>
  <si>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</si>
  <si>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</si>
  <si>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</si>
  <si>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</si>
  <si>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</si>
  <si>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</si>
  <si>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</si>
  <si>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</si>
  <si>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</si>
  <si>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</si>
  <si>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</si>
  <si>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</si>
  <si>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</si>
  <si>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</si>
  <si>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</si>
  <si>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</si>
  <si>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</si>
  <si>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</si>
  <si>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</si>
  <si>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</si>
  <si>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</si>
  <si>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</si>
  <si>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</si>
  <si>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</si>
  <si>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</si>
  <si>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</si>
  <si>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</si>
  <si>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</si>
  <si>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</si>
  <si>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</si>
  <si>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</si>
  <si>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</si>
  <si>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</si>
  <si>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</si>
  <si>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</si>
  <si>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</si>
  <si>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</si>
  <si>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</si>
  <si>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</si>
  <si>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</si>
  <si>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</si>
  <si>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</si>
  <si>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</si>
  <si>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</si>
  <si>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</si>
  <si>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</si>
  <si>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</si>
  <si>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</si>
  <si>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</si>
  <si>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</si>
  <si>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</si>
  <si>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</si>
  <si>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</si>
  <si>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</si>
  <si>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</si>
  <si>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</si>
  <si>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</si>
  <si>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</si>
  <si>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</si>
  <si>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</si>
  <si>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</si>
  <si>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</si>
  <si>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</si>
  <si>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</si>
  <si>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</si>
  <si>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</si>
  <si>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</si>
  <si>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</si>
  <si>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</si>
  <si>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</si>
  <si>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</si>
  <si>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</si>
  <si>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</si>
  <si>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</si>
  <si>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</si>
  <si>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</si>
  <si>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</si>
  <si>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</si>
  <si>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</si>
  <si>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</si>
  <si>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</si>
  <si>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</si>
  <si>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</si>
  <si>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</si>
  <si>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</si>
  <si>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</si>
  <si>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</si>
  <si>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</si>
  <si>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</si>
  <si>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</si>
  <si>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</si>
  <si>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</si>
  <si>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</si>
  <si>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</si>
  <si>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</si>
  <si>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</si>
  <si>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</si>
  <si>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</si>
  <si>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</si>
  <si>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</si>
  <si>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</si>
  <si>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</si>
  <si>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</si>
  <si>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</si>
  <si>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</si>
  <si>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</si>
  <si>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</si>
  <si>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</si>
  <si>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</si>
  <si>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</si>
  <si>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</si>
  <si>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</si>
  <si>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</si>
  <si>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</si>
  <si>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</si>
  <si>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</si>
  <si>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</si>
  <si>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</si>
  <si>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</si>
  <si>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</si>
  <si>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</si>
  <si>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</si>
  <si>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</si>
  <si>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</si>
  <si>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</si>
  <si>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</si>
  <si>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</si>
  <si>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</si>
  <si>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</si>
  <si>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</si>
  <si>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</si>
  <si>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</si>
  <si>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</si>
  <si>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</si>
  <si>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</si>
  <si>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</si>
  <si>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</si>
  <si>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</si>
  <si>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</si>
  <si>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</si>
  <si>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</si>
  <si>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</si>
  <si>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</si>
  <si>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</si>
  <si>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</si>
  <si>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</si>
  <si>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</si>
  <si>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</si>
  <si>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</si>
  <si>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</si>
  <si>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</si>
  <si>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</si>
  <si>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</si>
  <si>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</si>
  <si>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</si>
  <si>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</si>
  <si>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</si>
  <si>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</si>
  <si>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</si>
  <si>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</si>
  <si>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</si>
  <si>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</si>
  <si>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</si>
  <si>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</si>
  <si>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</si>
  <si>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</si>
  <si>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</si>
  <si>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</si>
  <si>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</si>
  <si>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</si>
  <si>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</si>
  <si>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</si>
  <si>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</si>
  <si>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</si>
  <si>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</si>
  <si>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</si>
  <si>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</si>
  <si>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</si>
  <si>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</si>
  <si>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</si>
  <si>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</si>
  <si>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</si>
  <si>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</si>
  <si>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</si>
  <si>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</si>
  <si>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</si>
  <si>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</si>
  <si>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</si>
  <si>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</si>
  <si>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</si>
  <si>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</si>
  <si>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</si>
  <si>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</si>
  <si>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</si>
  <si>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</si>
  <si>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</si>
  <si>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</si>
  <si>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</si>
  <si>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</si>
  <si>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</si>
  <si>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</si>
  <si>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</si>
  <si>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</si>
  <si>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</si>
  <si>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</si>
  <si>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</si>
  <si>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</si>
  <si>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</si>
  <si>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</si>
  <si>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</si>
  <si>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</si>
  <si>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</si>
  <si>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</si>
  <si>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</si>
  <si>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</si>
  <si>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</si>
  <si>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</si>
  <si>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</si>
  <si>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</si>
  <si>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</si>
  <si>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</si>
  <si>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</si>
  <si>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</si>
  <si>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</si>
  <si>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</si>
  <si>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</si>
  <si>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</si>
  <si>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</si>
  <si>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</si>
  <si>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</si>
  <si>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</si>
  <si>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</si>
  <si>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</si>
  <si>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</si>
  <si>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</si>
  <si>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</si>
  <si>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</si>
  <si>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</si>
  <si>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</si>
  <si>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</si>
  <si>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</si>
  <si>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</si>
  <si>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</si>
  <si>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</si>
  <si>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</si>
  <si>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</si>
  <si>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</si>
  <si>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</si>
  <si>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</si>
  <si>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</si>
  <si>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</si>
  <si>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</si>
  <si>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</si>
  <si>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</si>
  <si>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</si>
  <si>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</si>
  <si>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</si>
  <si>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</si>
  <si>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</si>
  <si>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</si>
  <si>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</si>
  <si>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</si>
  <si>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</si>
  <si>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</si>
  <si>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</si>
  <si>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</si>
  <si>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</si>
  <si>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</si>
  <si>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</si>
  <si>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</si>
  <si>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</si>
  <si>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</si>
  <si>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</si>
  <si>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</si>
  <si>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</si>
  <si>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</si>
  <si>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</si>
  <si>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</si>
  <si>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</si>
  <si>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</si>
  <si>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</si>
  <si>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</si>
  <si>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</si>
  <si>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</si>
  <si>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</si>
  <si>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</si>
  <si>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</si>
  <si>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</si>
  <si>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</si>
  <si>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</si>
  <si>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</si>
  <si>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</si>
  <si>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</si>
  <si>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</si>
  <si>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</si>
  <si>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</si>
  <si>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</si>
  <si>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</si>
  <si>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</si>
  <si>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</si>
  <si>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</si>
  <si>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</si>
  <si>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</si>
  <si>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</si>
  <si>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</si>
  <si>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</si>
  <si>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</si>
  <si>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</si>
  <si>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</si>
  <si>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</si>
  <si>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</si>
  <si>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</si>
  <si>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</si>
  <si>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</si>
  <si>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</si>
  <si>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</si>
  <si>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</si>
  <si>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</si>
  <si>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</si>
  <si>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</si>
  <si>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</si>
  <si>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</si>
  <si>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</si>
  <si>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</si>
  <si>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</si>
  <si>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</si>
  <si>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</si>
  <si>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</si>
  <si>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</si>
  <si>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</si>
  <si>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</si>
  <si>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</si>
  <si>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</si>
  <si>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</si>
  <si>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</si>
  <si>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</si>
  <si>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</si>
  <si>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</si>
  <si>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</si>
  <si>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</si>
  <si>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</si>
  <si>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</si>
  <si>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</si>
  <si>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</si>
  <si>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</si>
  <si>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</si>
  <si>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</si>
  <si>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</si>
  <si>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</si>
  <si>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</si>
  <si>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</si>
  <si>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</si>
  <si>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</si>
  <si>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</si>
  <si>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</si>
  <si>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</si>
  <si>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</si>
  <si>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</si>
  <si>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</si>
  <si>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</si>
  <si>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</si>
  <si>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</si>
  <si>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</si>
  <si>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</si>
  <si>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</si>
  <si>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</si>
  <si>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</si>
  <si>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</si>
  <si>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</si>
  <si>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</si>
  <si>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</si>
  <si>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</si>
  <si>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</si>
  <si>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</si>
  <si>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</si>
  <si>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</si>
  <si>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</si>
  <si>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</si>
  <si>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</si>
  <si>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</si>
  <si>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</si>
  <si>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</si>
  <si>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</si>
  <si>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</si>
  <si>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</si>
  <si>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</si>
  <si>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</si>
  <si>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</si>
  <si>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</si>
  <si>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</si>
  <si>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</si>
  <si>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</si>
  <si>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</si>
  <si>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</si>
  <si>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</si>
  <si>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</si>
  <si>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</si>
  <si>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</si>
  <si>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</si>
  <si>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</si>
  <si>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</si>
  <si>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</si>
  <si>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</si>
  <si>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</si>
  <si>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</si>
  <si>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</si>
  <si>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</si>
  <si>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</si>
  <si>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</si>
  <si>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</si>
  <si>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</si>
  <si>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</si>
  <si>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</si>
  <si>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</si>
  <si>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</si>
  <si>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</si>
  <si>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</si>
  <si>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</si>
  <si>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</si>
  <si>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</si>
  <si>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</si>
  <si>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</si>
  <si>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</si>
  <si>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</si>
  <si>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</si>
  <si>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</si>
  <si>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</si>
  <si>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</si>
  <si>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</si>
  <si>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</si>
  <si>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</si>
  <si>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</si>
  <si>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</si>
  <si>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</si>
  <si>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</si>
  <si>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</si>
  <si>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</si>
  <si>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</si>
  <si>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</si>
  <si>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</si>
  <si>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</si>
  <si>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</si>
  <si>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</si>
  <si>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</si>
  <si>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</si>
  <si>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</si>
  <si>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</si>
  <si>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</si>
  <si>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</si>
  <si>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</si>
  <si>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</si>
  <si>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</si>
  <si>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</si>
  <si>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</si>
  <si>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</si>
  <si>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</si>
  <si>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</si>
  <si>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</si>
  <si>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</si>
  <si>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</si>
  <si>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</si>
  <si>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</si>
  <si>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</si>
  <si>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</si>
  <si>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</si>
  <si>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</si>
  <si>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</si>
  <si>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</si>
  <si>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</si>
  <si>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</si>
  <si>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</si>
  <si>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</si>
  <si>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</si>
  <si>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</si>
  <si>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</si>
  <si>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</si>
  <si>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</si>
  <si>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</si>
  <si>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</si>
  <si>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</si>
  <si>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</si>
  <si>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</si>
  <si>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</si>
  <si>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</si>
  <si>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</si>
  <si>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</si>
  <si>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</si>
  <si>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</si>
  <si>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</si>
  <si>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</si>
  <si>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</si>
  <si>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</si>
  <si>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</si>
  <si>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</si>
  <si>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</si>
  <si>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</si>
  <si>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</si>
  <si>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</si>
  <si>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</si>
  <si>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</si>
  <si>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</si>
  <si>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</si>
  <si>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</si>
  <si>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</si>
  <si>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</si>
  <si>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</si>
  <si>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</si>
  <si>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</si>
  <si>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</si>
  <si>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</si>
  <si>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</si>
  <si>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</si>
  <si>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</si>
  <si>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</si>
  <si>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</si>
  <si>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</si>
  <si>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</si>
  <si>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</si>
  <si>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</si>
  <si>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</si>
  <si>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</si>
  <si>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</si>
  <si>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</si>
  <si>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</si>
  <si>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</si>
  <si>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</si>
  <si>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</si>
  <si>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</si>
  <si>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</si>
  <si>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</si>
  <si>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</si>
  <si>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</si>
  <si>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</si>
  <si>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</si>
  <si>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</si>
  <si>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</si>
  <si>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</si>
  <si>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</si>
  <si>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</si>
  <si>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</si>
  <si>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</si>
  <si>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</si>
  <si>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</si>
  <si>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</si>
  <si>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</si>
  <si>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</si>
  <si>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</si>
  <si>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</si>
  <si>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</si>
  <si>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</si>
  <si>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</si>
  <si>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</si>
  <si>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</si>
  <si>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</si>
  <si>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</si>
  <si>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</si>
  <si>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</si>
  <si>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</si>
  <si>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</si>
  <si>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</si>
  <si>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</si>
  <si>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</si>
  <si>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</si>
  <si>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</si>
  <si>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</si>
  <si>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</si>
  <si>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</si>
  <si>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</si>
  <si>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</si>
  <si>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</si>
  <si>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</si>
  <si>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</si>
  <si>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</si>
  <si>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</si>
  <si>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</si>
  <si>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</si>
  <si>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</si>
  <si>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</si>
  <si>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</si>
  <si>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</si>
  <si>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</si>
  <si>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</si>
  <si>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</si>
  <si>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</si>
  <si>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</si>
  <si>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</si>
  <si>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</si>
  <si>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</si>
  <si>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</si>
  <si>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</si>
  <si>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</si>
  <si>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</si>
  <si>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</si>
  <si>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</si>
  <si>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</si>
  <si>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</si>
  <si>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</si>
  <si>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</si>
  <si>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</si>
  <si>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</si>
  <si>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</si>
  <si>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</si>
  <si>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</si>
  <si>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</si>
  <si>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</si>
  <si>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</si>
  <si>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</si>
  <si>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</si>
  <si>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</si>
  <si>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</si>
  <si>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</si>
  <si>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</si>
  <si>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</si>
  <si>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</si>
  <si>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</si>
  <si>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</si>
  <si>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</si>
  <si>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</si>
  <si>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</si>
  <si>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</si>
  <si>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</si>
  <si>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</si>
  <si>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</si>
  <si>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</si>
  <si>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</si>
  <si>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</si>
  <si>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</si>
  <si>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</si>
  <si>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</si>
  <si>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</si>
  <si>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</si>
  <si>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</si>
  <si>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</si>
  <si>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</si>
  <si>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</si>
  <si>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</si>
  <si>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</si>
  <si>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</si>
  <si>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</si>
  <si>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</si>
  <si>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</si>
  <si>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</si>
  <si>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</si>
  <si>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</si>
  <si>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</si>
  <si>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</si>
  <si>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</si>
  <si>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</si>
  <si>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</si>
  <si>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</si>
  <si>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</si>
  <si>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</si>
  <si>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</si>
  <si>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</si>
  <si>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</si>
  <si>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</si>
  <si>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</si>
  <si>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</si>
  <si>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</si>
  <si>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</si>
  <si>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</si>
  <si>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</si>
  <si>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</si>
  <si>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</si>
  <si>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</si>
  <si>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</si>
  <si>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</si>
  <si>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</si>
  <si>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</si>
  <si>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</si>
  <si>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</si>
  <si>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</si>
  <si>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</si>
  <si>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</si>
  <si>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</si>
  <si>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</si>
  <si>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</si>
  <si>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</si>
  <si>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</si>
  <si>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</si>
  <si>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</si>
  <si>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</si>
  <si>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</si>
  <si>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</si>
  <si>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</si>
  <si>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</si>
  <si>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</si>
  <si>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</si>
  <si>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</si>
  <si>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</si>
  <si>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</si>
  <si>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</si>
  <si>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</si>
  <si>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</si>
  <si>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</si>
  <si>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</si>
  <si>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</si>
  <si>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</si>
  <si>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</si>
  <si>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</si>
  <si>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</si>
  <si>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</si>
  <si>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</si>
  <si>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</si>
  <si>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</si>
  <si>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</si>
  <si>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</si>
  <si>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</si>
  <si>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</si>
  <si>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</si>
  <si>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</si>
  <si>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</si>
  <si>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</si>
  <si>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</si>
  <si>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</si>
  <si>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</si>
  <si>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</si>
  <si>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</si>
  <si>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</si>
  <si>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</si>
  <si>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</si>
  <si>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</si>
  <si>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</si>
  <si>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</si>
  <si>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</si>
  <si>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</si>
  <si>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</si>
  <si>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</si>
  <si>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</si>
  <si>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</si>
  <si>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</si>
  <si>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</si>
  <si>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</si>
  <si>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</si>
  <si>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</si>
  <si>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</si>
  <si>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</si>
  <si>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</si>
  <si>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</si>
  <si>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</si>
  <si>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</si>
  <si>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</si>
  <si>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</si>
  <si>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</si>
  <si>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</si>
  <si>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</si>
  <si>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</si>
  <si>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</si>
  <si>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</si>
  <si>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</si>
  <si>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</si>
  <si>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</si>
  <si>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</si>
  <si>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</si>
  <si>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</si>
  <si>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</si>
  <si>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</si>
  <si>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</si>
  <si>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</si>
  <si>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</si>
  <si>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</si>
  <si>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</si>
  <si>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</si>
  <si>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</si>
  <si>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</si>
  <si>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</si>
  <si>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</si>
  <si>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</si>
  <si>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</si>
  <si>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</si>
  <si>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</si>
  <si>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</si>
  <si>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</si>
  <si>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</si>
  <si>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</si>
  <si>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</si>
  <si>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</si>
  <si>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</si>
  <si>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</si>
  <si>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</si>
  <si>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</si>
  <si>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</si>
  <si>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</si>
  <si>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</si>
  <si>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</si>
  <si>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</si>
  <si>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</si>
  <si>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</si>
  <si>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</si>
  <si>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</si>
  <si>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</si>
  <si>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</si>
  <si>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</si>
  <si>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</si>
  <si>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</si>
  <si>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</si>
  <si>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</si>
  <si>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</si>
  <si>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</si>
  <si>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</si>
  <si>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</si>
  <si>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</si>
  <si>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</si>
  <si>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</si>
  <si>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</si>
  <si>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</si>
  <si>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</si>
  <si>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</si>
  <si>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</si>
  <si>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</si>
  <si>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</si>
  <si>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</si>
  <si>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</si>
  <si>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</si>
  <si>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</si>
  <si>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</si>
  <si>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</si>
  <si>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</si>
  <si>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</si>
  <si>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</si>
  <si>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</si>
  <si>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</si>
  <si>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</si>
  <si>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</si>
  <si>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</si>
  <si>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</si>
  <si>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</si>
  <si>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</si>
  <si>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</si>
  <si>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</si>
  <si>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</si>
  <si>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</si>
  <si>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</si>
  <si>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</si>
  <si>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</si>
  <si>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</si>
  <si>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</si>
  <si>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</si>
  <si>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</si>
  <si>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</si>
  <si>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</si>
  <si>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</si>
  <si>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</si>
  <si>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</si>
  <si>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</si>
  <si>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</si>
  <si>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</si>
  <si>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</si>
  <si>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</si>
  <si>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</si>
  <si>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</si>
  <si>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</si>
  <si>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</si>
  <si>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</si>
  <si>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</si>
  <si>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</si>
  <si>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</si>
  <si>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</si>
  <si>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</si>
  <si>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</si>
  <si>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</si>
  <si>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</si>
  <si>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</si>
  <si>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</si>
  <si>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</si>
  <si>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</si>
  <si>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</si>
  <si>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</si>
  <si>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</si>
  <si>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</si>
  <si>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</si>
  <si>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</si>
  <si>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</si>
  <si>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</si>
  <si>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</si>
  <si>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</si>
  <si>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</si>
  <si>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</si>
  <si>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</si>
  <si>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</si>
  <si>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</si>
  <si>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</si>
  <si>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</si>
  <si>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</si>
  <si>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</si>
  <si>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</si>
  <si>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</si>
  <si>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</si>
  <si>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</si>
  <si>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</si>
  <si>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</si>
  <si>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</si>
  <si>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</si>
  <si>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</si>
  <si>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</si>
  <si>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</si>
  <si>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</si>
  <si>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</si>
  <si>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</si>
  <si>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</si>
  <si>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</si>
  <si>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</si>
  <si>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</si>
  <si>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</si>
  <si>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</si>
  <si>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</si>
  <si>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</si>
  <si>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</si>
  <si>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</si>
  <si>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</si>
  <si>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</si>
  <si>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</si>
  <si>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</si>
  <si>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</si>
  <si>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</si>
  <si>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</si>
  <si>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</si>
  <si>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</si>
  <si>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</si>
  <si>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</si>
  <si>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</si>
  <si>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</si>
  <si>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</si>
  <si>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</si>
  <si>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</si>
  <si>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</si>
  <si>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</si>
  <si>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</si>
  <si>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</si>
  <si>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</si>
  <si>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</si>
  <si>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</si>
  <si>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</si>
  <si>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</si>
  <si>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</si>
  <si>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</si>
  <si>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</si>
  <si>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</si>
  <si>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</si>
  <si>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</si>
  <si>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</si>
  <si>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</si>
  <si>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</si>
  <si>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</si>
  <si>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</si>
  <si>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</si>
  <si>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</si>
  <si>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</si>
  <si>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</si>
  <si>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</si>
  <si>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</si>
  <si>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</si>
  <si>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</si>
  <si>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</si>
  <si>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</si>
  <si>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</si>
  <si>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</si>
  <si>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</si>
  <si>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</si>
  <si>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</si>
  <si>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</si>
  <si>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</si>
  <si>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</si>
  <si>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</si>
  <si>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</si>
  <si>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</si>
  <si>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</si>
  <si>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</si>
  <si>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</si>
  <si>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</si>
  <si>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</si>
  <si>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</si>
  <si>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</si>
  <si>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</si>
  <si>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</si>
  <si>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</si>
  <si>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</si>
  <si>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</si>
  <si>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</si>
  <si>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</si>
  <si>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</si>
  <si>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</si>
  <si>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</si>
  <si>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</si>
  <si>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</si>
  <si>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</si>
  <si>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</si>
  <si>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</si>
  <si>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</si>
  <si>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</si>
  <si>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</si>
  <si>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</si>
  <si>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</si>
  <si>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</si>
  <si>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</si>
  <si>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</si>
  <si>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</si>
  <si>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</si>
  <si>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</si>
  <si>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</si>
  <si>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</si>
  <si>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</si>
  <si>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</si>
  <si>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</si>
  <si>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</si>
  <si>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</si>
  <si>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</si>
  <si>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</si>
  <si>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</si>
  <si>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</si>
  <si>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</si>
  <si>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</si>
  <si>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</si>
  <si>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</si>
  <si>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</si>
  <si>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</si>
  <si>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</si>
  <si>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</si>
  <si>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</si>
  <si>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</si>
  <si>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</si>
  <si>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</si>
  <si>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</si>
  <si>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</si>
  <si>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</si>
  <si>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</si>
  <si>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</si>
  <si>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</si>
  <si>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</si>
  <si>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</si>
  <si>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</si>
  <si>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</si>
  <si>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</si>
  <si>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</si>
  <si>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</si>
  <si>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</si>
  <si>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</si>
  <si>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</si>
  <si>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</si>
  <si>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</si>
  <si>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</si>
  <si>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</si>
  <si>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</si>
  <si>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</si>
  <si>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</si>
  <si>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</si>
  <si>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</si>
  <si>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</si>
  <si>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</si>
  <si>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</si>
  <si>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</si>
  <si>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</si>
  <si>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</si>
  <si>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</si>
  <si>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</si>
  <si>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</si>
  <si>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</si>
  <si>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</si>
  <si>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</si>
  <si>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</si>
  <si>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</si>
  <si>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</si>
  <si>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</si>
  <si>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</si>
  <si>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</si>
  <si>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</si>
  <si>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</si>
  <si>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</si>
  <si>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</si>
  <si>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</si>
  <si>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</si>
  <si>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</si>
  <si>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</si>
  <si>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</si>
  <si>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</si>
  <si>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</si>
  <si>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</si>
  <si>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</si>
  <si>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</si>
  <si>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</si>
  <si>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</si>
  <si>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</si>
  <si>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</si>
  <si>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</si>
  <si>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</si>
  <si>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</si>
  <si>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</si>
  <si>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</si>
  <si>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</si>
  <si>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</si>
  <si>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</si>
  <si>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</si>
  <si>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</si>
  <si>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</si>
  <si>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</si>
  <si>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</si>
  <si>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</si>
  <si>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</si>
  <si>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</si>
  <si>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</si>
  <si>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</si>
  <si>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</si>
  <si>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</si>
  <si>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</si>
  <si>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</si>
  <si>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</si>
  <si>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</si>
  <si>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</si>
  <si>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</si>
  <si>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</si>
  <si>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</si>
  <si>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</si>
  <si>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</si>
  <si>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</si>
  <si>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</si>
  <si>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</si>
  <si>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</si>
  <si>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</si>
  <si>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</si>
  <si>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</si>
  <si>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</si>
  <si>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</si>
  <si>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</si>
  <si>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</si>
  <si>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</si>
  <si>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</si>
  <si>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</si>
  <si>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</si>
  <si>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</si>
  <si>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</si>
  <si>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</si>
  <si>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</si>
  <si>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</si>
  <si>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</si>
  <si>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</si>
  <si>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</si>
  <si>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</si>
  <si>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</si>
  <si>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</si>
  <si>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</si>
  <si>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</si>
  <si>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</si>
  <si>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</si>
  <si>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</si>
  <si>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</si>
  <si>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</si>
  <si>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</si>
  <si>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</si>
  <si>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</si>
  <si>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</si>
  <si>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</si>
  <si>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</si>
  <si>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</si>
  <si>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</si>
  <si>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</si>
  <si>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</si>
  <si>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</si>
  <si>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</si>
  <si>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</si>
  <si>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</si>
  <si>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</si>
  <si>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</si>
  <si>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</si>
  <si>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</si>
  <si>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</si>
  <si>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</si>
  <si>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</si>
  <si>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</si>
  <si>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</si>
  <si>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</si>
  <si>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</si>
  <si>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</si>
  <si>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</si>
  <si>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</si>
  <si>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</si>
  <si>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</si>
  <si>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</si>
  <si>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</si>
  <si>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</si>
  <si>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</si>
  <si>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</si>
  <si>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</si>
  <si>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</si>
  <si>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</si>
  <si>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</si>
  <si>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</si>
  <si>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</si>
  <si>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</si>
  <si>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</si>
  <si>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</si>
  <si>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</si>
  <si>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</si>
  <si>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</si>
  <si>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</si>
  <si>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</si>
  <si>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</si>
  <si>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</si>
  <si>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</si>
  <si>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</si>
  <si>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</si>
  <si>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</si>
  <si>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</si>
  <si>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</si>
  <si>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</si>
  <si>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</si>
  <si>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</si>
  <si>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</si>
  <si>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</si>
  <si>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</si>
  <si>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</si>
  <si>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</si>
  <si>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</si>
  <si>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</si>
  <si>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</si>
  <si>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</si>
  <si>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</si>
  <si>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</si>
  <si>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</si>
  <si>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</si>
  <si>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</si>
  <si>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</si>
  <si>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</si>
  <si>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</si>
  <si>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</si>
  <si>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</si>
  <si>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</si>
  <si>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</si>
  <si>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</si>
  <si>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</si>
  <si>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</si>
  <si>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</si>
  <si>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</si>
  <si>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</si>
  <si>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</si>
  <si>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</si>
  <si>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</si>
  <si>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</si>
  <si>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</si>
  <si>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</si>
  <si>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</si>
  <si>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</si>
  <si>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</si>
  <si>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</si>
  <si>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</si>
  <si>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</si>
  <si>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</si>
  <si>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</si>
  <si>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</si>
  <si>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</si>
  <si>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</si>
  <si>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</si>
  <si>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</si>
  <si>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</si>
  <si>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</si>
  <si>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</si>
  <si>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</si>
  <si>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</si>
  <si>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</si>
  <si>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</si>
  <si>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</si>
  <si>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</si>
  <si>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</si>
  <si>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</si>
  <si>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</si>
  <si>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</si>
  <si>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</si>
  <si>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</si>
  <si>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</si>
  <si>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</si>
  <si>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</si>
  <si>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</si>
  <si>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</si>
  <si>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</si>
  <si>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</si>
  <si>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</si>
  <si>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</si>
  <si>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</si>
  <si>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</si>
  <si>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</si>
  <si>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</si>
  <si>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</si>
  <si>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</si>
  <si>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</si>
  <si>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</si>
  <si>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</si>
  <si>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</si>
  <si>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</si>
  <si>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</si>
  <si>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</si>
  <si>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</si>
  <si>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</si>
  <si>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</si>
  <si>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</si>
  <si>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</si>
  <si>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</si>
  <si>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</si>
  <si>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</si>
  <si>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</si>
  <si>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</si>
  <si>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</si>
  <si>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</si>
  <si>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</si>
  <si>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</si>
  <si>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</si>
  <si>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</si>
  <si>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</si>
  <si>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</si>
  <si>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</si>
  <si>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</si>
  <si>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</si>
  <si>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</si>
  <si>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</si>
  <si>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</si>
  <si>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</si>
  <si>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</si>
  <si>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</si>
  <si>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</si>
  <si>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</si>
  <si>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</si>
  <si>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</si>
  <si>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</si>
  <si>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</si>
  <si>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</si>
  <si>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</si>
  <si>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</si>
  <si>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</si>
  <si>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</si>
  <si>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</si>
  <si>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</si>
  <si>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</si>
  <si>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</si>
  <si>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</si>
  <si>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</si>
  <si>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</si>
  <si>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</si>
  <si>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</si>
  <si>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</si>
  <si>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</si>
  <si>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</si>
  <si>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</si>
  <si>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</si>
  <si>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</si>
  <si>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</si>
  <si>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</si>
  <si>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</si>
  <si>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</si>
  <si>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</si>
  <si>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</si>
  <si>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</si>
  <si>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</si>
  <si>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</si>
  <si>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</si>
  <si>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</si>
  <si>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</si>
  <si>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</si>
  <si>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</si>
  <si>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</si>
  <si>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</si>
  <si>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</si>
  <si>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</si>
  <si>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</si>
  <si>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</si>
  <si>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</si>
  <si>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</si>
  <si>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</si>
  <si>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</si>
  <si>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</si>
  <si>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</si>
  <si>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</si>
  <si>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</si>
  <si>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</si>
  <si>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</si>
  <si>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</si>
  <si>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</si>
  <si>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</si>
  <si>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</si>
  <si>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</si>
  <si>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</si>
  <si>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</si>
  <si>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</si>
  <si>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</si>
  <si>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</si>
  <si>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</si>
  <si>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</si>
  <si>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</si>
  <si>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</si>
  <si>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</si>
  <si>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</si>
  <si>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</si>
  <si>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</si>
  <si>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</si>
  <si>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</si>
  <si>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</si>
  <si>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</si>
  <si>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</si>
  <si>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</si>
  <si>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</si>
  <si>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</si>
  <si>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</si>
  <si>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</si>
  <si>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</si>
  <si>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</si>
  <si>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</si>
  <si>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</si>
  <si>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</si>
  <si>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</si>
  <si>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</si>
  <si>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</si>
  <si>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</si>
  <si>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</si>
  <si>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</si>
  <si>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</si>
  <si>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</si>
  <si>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</si>
  <si>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</si>
  <si>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</si>
  <si>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</si>
  <si>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</si>
  <si>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</si>
  <si>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</si>
  <si>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</si>
  <si>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</si>
  <si>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</si>
  <si>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</si>
  <si>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</si>
  <si>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</si>
  <si>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</si>
  <si>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</si>
  <si>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</si>
  <si>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</si>
  <si>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</si>
  <si>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</si>
  <si>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</si>
  <si>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</si>
  <si>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</si>
  <si>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</si>
  <si>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</si>
  <si>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</si>
  <si>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</si>
  <si>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</si>
  <si>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</si>
  <si>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</si>
  <si>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</si>
  <si>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</si>
  <si>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</si>
  <si>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</si>
  <si>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</si>
  <si>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</si>
  <si>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</si>
  <si>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</si>
  <si>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</si>
  <si>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</si>
  <si>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</si>
  <si>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</si>
  <si>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</si>
  <si>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</si>
  <si>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</si>
  <si>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</si>
  <si>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</si>
  <si>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</si>
  <si>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</si>
  <si>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</si>
  <si>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</si>
  <si>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</si>
  <si>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</si>
  <si>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</si>
  <si>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</si>
  <si>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</si>
  <si>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</si>
  <si>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</si>
  <si>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</si>
  <si>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</si>
  <si>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</si>
  <si>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</si>
  <si>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</si>
  <si>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</si>
  <si>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</si>
  <si>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</si>
  <si>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</si>
  <si>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</si>
  <si>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</si>
  <si>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</si>
  <si>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</si>
  <si>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</si>
  <si>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</si>
  <si>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</si>
  <si>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</si>
  <si>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</si>
  <si>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</si>
  <si>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</si>
  <si>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</si>
  <si>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</si>
  <si>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</si>
  <si>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</si>
  <si>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</si>
  <si>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</si>
  <si>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</si>
  <si>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</si>
  <si>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</si>
  <si>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</si>
  <si>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</si>
  <si>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</si>
  <si>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</si>
  <si>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</si>
  <si>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</si>
  <si>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</si>
  <si>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</si>
  <si>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</si>
  <si>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</si>
  <si>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</si>
  <si>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</si>
  <si>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</si>
  <si>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</si>
  <si>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</si>
  <si>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</si>
  <si>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</si>
  <si>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</si>
  <si>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</si>
  <si>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</si>
  <si>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</si>
  <si>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</si>
  <si>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</si>
  <si>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</si>
  <si>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</si>
  <si>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</si>
  <si>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</si>
  <si>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</si>
  <si>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</si>
  <si>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</si>
  <si>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</si>
  <si>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</si>
  <si>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</si>
  <si>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</si>
  <si>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</si>
  <si>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</si>
  <si>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</si>
  <si>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</si>
  <si>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</si>
  <si>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</si>
  <si>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</si>
  <si>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</si>
  <si>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</si>
  <si>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</si>
  <si>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</si>
  <si>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</si>
  <si>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</si>
  <si>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</si>
  <si>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</si>
  <si>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</si>
  <si>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</si>
  <si>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</si>
  <si>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</si>
  <si>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</si>
  <si>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</si>
  <si>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</si>
  <si>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</si>
  <si>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</si>
  <si>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</si>
  <si>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</si>
  <si>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</si>
  <si>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</si>
  <si>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</si>
  <si>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</si>
  <si>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</si>
  <si>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</si>
  <si>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</si>
  <si>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</si>
  <si>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</si>
  <si>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</si>
  <si>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</si>
  <si>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</si>
  <si>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</si>
  <si>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</si>
  <si>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</si>
  <si>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</si>
  <si>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</si>
  <si>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</si>
  <si>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</si>
  <si>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</si>
  <si>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</si>
  <si>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</si>
  <si>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</si>
  <si>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</si>
  <si>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</si>
  <si>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</si>
  <si>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</si>
  <si>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</si>
  <si>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</si>
  <si>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</si>
  <si>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</si>
  <si>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</si>
  <si>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</si>
  <si>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</si>
  <si>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</si>
  <si>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</si>
  <si>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</si>
  <si>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</si>
  <si>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</si>
  <si>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</si>
  <si>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</si>
  <si>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</si>
  <si>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</si>
  <si>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</si>
  <si>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</si>
  <si>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</si>
  <si>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</si>
  <si>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</si>
  <si>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</si>
  <si>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</si>
  <si>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</si>
  <si>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</si>
  <si>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</si>
  <si>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</si>
  <si>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</si>
  <si>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</si>
  <si>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</si>
  <si>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</si>
  <si>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</si>
  <si>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</si>
  <si>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</si>
  <si>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</si>
  <si>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</si>
  <si>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</si>
  <si>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</si>
  <si>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</si>
  <si>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</si>
  <si>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</si>
  <si>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</si>
  <si>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</si>
  <si>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</si>
  <si>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</si>
  <si>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</si>
  <si>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</si>
  <si>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</si>
  <si>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</si>
  <si>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</si>
  <si>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</si>
  <si>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</si>
  <si>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</si>
  <si>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</si>
  <si>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</si>
  <si>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</si>
  <si>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</si>
  <si>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</si>
  <si>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</si>
  <si>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</si>
  <si>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</si>
  <si>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</si>
  <si>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</si>
  <si>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</si>
  <si>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</si>
  <si>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</si>
  <si>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</si>
  <si>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</si>
  <si>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</si>
  <si>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</si>
  <si>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</si>
  <si>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</si>
  <si>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</si>
  <si>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</si>
  <si>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</si>
  <si>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</si>
  <si>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</si>
  <si>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</si>
  <si>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</si>
  <si>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</si>
  <si>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</si>
  <si>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</si>
  <si>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</si>
  <si>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</si>
  <si>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</si>
  <si>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</si>
  <si>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</si>
  <si>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</si>
  <si>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</si>
  <si>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</si>
  <si>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</si>
  <si>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</si>
  <si>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</si>
  <si>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</si>
  <si>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</si>
  <si>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</si>
  <si>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</si>
  <si>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</si>
  <si>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</si>
  <si>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</si>
  <si>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</si>
  <si>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</si>
  <si>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</si>
  <si>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</si>
  <si>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</si>
  <si>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</si>
  <si>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</si>
  <si>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</si>
  <si>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</si>
  <si>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</si>
  <si>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</si>
  <si>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</si>
  <si>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</si>
  <si>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</si>
  <si>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</si>
  <si>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</si>
  <si>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</si>
  <si>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</si>
  <si>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</si>
  <si>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</si>
  <si>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</si>
  <si>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</si>
  <si>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</si>
  <si>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</si>
  <si>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</si>
  <si>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</si>
  <si>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</si>
  <si>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</si>
  <si>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</si>
  <si>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</si>
  <si>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</si>
  <si>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</si>
  <si>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</si>
  <si>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</si>
  <si>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</si>
  <si>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</si>
  <si>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</si>
  <si>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</si>
  <si>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</si>
  <si>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</si>
  <si>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</si>
  <si>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</si>
  <si>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</si>
  <si>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</si>
  <si>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</si>
  <si>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</si>
  <si>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</si>
  <si>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</si>
  <si>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</si>
  <si>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</si>
  <si>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</si>
  <si>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</si>
  <si>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</si>
  <si>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</si>
  <si>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</si>
  <si>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</si>
  <si>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</si>
  <si>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</si>
  <si>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</si>
  <si>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</si>
  <si>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</si>
  <si>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</si>
  <si>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</si>
  <si>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</si>
  <si>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</si>
  <si>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</si>
  <si>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</si>
  <si>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</si>
  <si>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</si>
  <si>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</si>
  <si>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</si>
  <si>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</si>
  <si>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</si>
  <si>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</si>
  <si>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</si>
  <si>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</si>
  <si>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</si>
  <si>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</si>
  <si>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</si>
  <si>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</si>
  <si>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</si>
  <si>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</si>
  <si>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</si>
  <si>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</si>
  <si>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</si>
  <si>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</si>
  <si>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</si>
  <si>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</si>
  <si>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</si>
  <si>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</si>
  <si>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</si>
  <si>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</si>
  <si>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</si>
  <si>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</si>
  <si>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</si>
  <si>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</si>
  <si>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</si>
  <si>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</si>
  <si>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</si>
  <si>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</si>
  <si>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</si>
  <si>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</si>
  <si>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</si>
  <si>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</si>
  <si>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</si>
  <si>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</si>
  <si>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</si>
  <si>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</si>
  <si>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</si>
  <si>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</si>
  <si>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</si>
  <si>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</si>
  <si>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</si>
  <si>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</si>
  <si>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</si>
  <si>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</si>
  <si>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</si>
  <si>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</si>
  <si>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</si>
  <si>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</si>
  <si>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</si>
  <si>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</si>
  <si>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</si>
  <si>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</si>
  <si>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</si>
  <si>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</si>
  <si>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</si>
  <si>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</si>
  <si>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</si>
  <si>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</si>
  <si>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</si>
  <si>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</si>
  <si>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</si>
  <si>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</si>
  <si>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</si>
  <si>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</si>
  <si>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</si>
  <si>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</si>
  <si>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</si>
  <si>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</si>
  <si>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</si>
  <si>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</si>
  <si>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</si>
  <si>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</si>
  <si>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</si>
  <si>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</si>
  <si>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</si>
  <si>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</si>
  <si>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</si>
  <si>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</si>
  <si>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</si>
  <si>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</si>
  <si>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</si>
  <si>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</si>
  <si>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</si>
  <si>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</si>
  <si>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</si>
  <si>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</si>
  <si>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</si>
  <si>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</si>
  <si>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</si>
  <si>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</si>
  <si>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</si>
  <si>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</si>
  <si>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</si>
  <si>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</si>
  <si>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</si>
  <si>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</si>
  <si>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</si>
  <si>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</si>
  <si>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</si>
  <si>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</si>
  <si>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</si>
  <si>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</si>
  <si>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</si>
  <si>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</si>
  <si>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</si>
  <si>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</si>
  <si>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</si>
  <si>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</si>
  <si>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</si>
  <si>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</si>
  <si>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</si>
  <si>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</si>
  <si>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</si>
  <si>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</si>
  <si>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</si>
  <si>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</si>
  <si>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</si>
  <si>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</si>
  <si>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</si>
  <si>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</si>
  <si>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</si>
  <si>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</si>
  <si>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</si>
  <si>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</si>
  <si>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</si>
  <si>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</si>
  <si>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</si>
  <si>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</si>
  <si>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</si>
  <si>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</si>
  <si>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</si>
  <si>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</si>
  <si>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</si>
  <si>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</si>
  <si>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</si>
  <si>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</si>
  <si>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</si>
  <si>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</si>
  <si>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</si>
  <si>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</si>
  <si>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</si>
  <si>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</si>
  <si>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</si>
  <si>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</si>
  <si>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</si>
  <si>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</si>
  <si>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</si>
  <si>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</si>
  <si>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</si>
  <si>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</si>
  <si>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</si>
  <si>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</si>
  <si>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</si>
  <si>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</si>
  <si>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</si>
  <si>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</si>
  <si>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</si>
  <si>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</si>
  <si>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</si>
  <si>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</si>
  <si>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</si>
  <si>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</si>
  <si>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</si>
  <si>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</si>
  <si>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</si>
  <si>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</si>
  <si>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</si>
  <si>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</si>
  <si>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</si>
  <si>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</si>
  <si>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</si>
  <si>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</si>
  <si>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</si>
  <si>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</si>
  <si>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</si>
  <si>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</si>
  <si>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</si>
  <si>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</si>
  <si>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</si>
  <si>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</si>
  <si>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</si>
  <si>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</si>
  <si>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</si>
  <si>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</si>
  <si>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</si>
  <si>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</si>
  <si>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</si>
  <si>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</si>
  <si>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</si>
  <si>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</si>
  <si>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</si>
  <si>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</si>
  <si>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</si>
  <si>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</si>
  <si>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</si>
  <si>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</si>
  <si>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</si>
  <si>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</si>
  <si>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</si>
  <si>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</si>
  <si>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</si>
  <si>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</si>
  <si>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</si>
  <si>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</si>
  <si>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</si>
  <si>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</si>
  <si>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</si>
  <si>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</si>
  <si>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</si>
  <si>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</si>
  <si>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</si>
  <si>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</si>
  <si>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</si>
  <si>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</si>
  <si>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</si>
  <si>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</si>
  <si>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</si>
  <si>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</si>
  <si>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</si>
  <si>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</si>
  <si>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</si>
  <si>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</si>
  <si>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</si>
  <si>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</si>
  <si>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</si>
  <si>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</si>
  <si>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</si>
  <si>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</si>
  <si>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</si>
  <si>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</si>
  <si>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</si>
  <si>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</si>
  <si>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</si>
  <si>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</si>
  <si>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</si>
  <si>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</si>
  <si>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</si>
  <si>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</si>
  <si>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</si>
  <si>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</si>
  <si>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</si>
  <si>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</si>
  <si>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</si>
  <si>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</si>
  <si>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</si>
  <si>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</si>
  <si>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</si>
  <si>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</si>
  <si>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</si>
  <si>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</si>
  <si>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</si>
  <si>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</si>
  <si>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</si>
  <si>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</si>
  <si>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</si>
  <si>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</si>
  <si>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</si>
  <si>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</si>
  <si>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</si>
  <si>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</si>
  <si>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</si>
  <si>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</si>
  <si>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</si>
  <si>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</si>
  <si>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</si>
  <si>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</si>
  <si>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</si>
  <si>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</si>
  <si>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</si>
  <si>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</si>
  <si>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</si>
  <si>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</si>
  <si>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</si>
  <si>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</si>
  <si>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</si>
  <si>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</si>
  <si>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</si>
  <si>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</si>
  <si>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</si>
  <si>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</si>
  <si>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</si>
  <si>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</si>
  <si>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</si>
  <si>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</si>
  <si>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</si>
  <si>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</si>
  <si>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</si>
  <si>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</si>
  <si>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</si>
  <si>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</si>
  <si>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</si>
  <si>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</si>
  <si>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</si>
  <si>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</si>
  <si>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</si>
  <si>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</si>
  <si>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</si>
  <si>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</si>
  <si>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</si>
  <si>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</si>
  <si>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</si>
  <si>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</si>
  <si>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</si>
  <si>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</si>
  <si>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</si>
  <si>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</si>
  <si>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</si>
  <si>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</si>
  <si>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</si>
  <si>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</si>
  <si>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</si>
  <si>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</si>
  <si>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</si>
  <si>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</si>
  <si>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</si>
  <si>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</si>
  <si>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</si>
  <si>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</si>
  <si>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</si>
  <si>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</si>
  <si>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</si>
  <si>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</si>
  <si>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</si>
  <si>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</si>
  <si>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</si>
  <si>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</si>
  <si>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</si>
  <si>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</si>
  <si>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</si>
  <si>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</si>
  <si>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</si>
  <si>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</si>
  <si>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</si>
  <si>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</si>
  <si>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</si>
  <si>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</si>
  <si>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</si>
  <si>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</si>
  <si>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</si>
  <si>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</si>
  <si>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</si>
  <si>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</si>
  <si>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</si>
  <si>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</si>
  <si>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</si>
  <si>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</si>
  <si>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</si>
  <si>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</si>
  <si>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</si>
  <si>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</si>
  <si>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</si>
  <si>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</si>
  <si>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</si>
  <si>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</si>
  <si>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</si>
  <si>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</si>
  <si>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</si>
  <si>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</si>
  <si>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</si>
  <si>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</si>
  <si>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</si>
  <si>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</si>
  <si>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</si>
  <si>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</si>
  <si>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</si>
  <si>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</si>
  <si>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</si>
  <si>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</si>
  <si>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</si>
  <si>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</si>
  <si>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</si>
  <si>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</si>
  <si>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</si>
  <si>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</si>
  <si>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</si>
  <si>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</si>
  <si>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</si>
  <si>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</si>
  <si>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</si>
  <si>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</si>
  <si>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</si>
  <si>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</si>
  <si>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</si>
  <si>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</si>
  <si>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</si>
  <si>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</si>
  <si>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</si>
  <si>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</si>
  <si>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</si>
  <si>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</si>
  <si>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</si>
  <si>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</si>
  <si>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</si>
  <si>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</si>
  <si>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</si>
  <si>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</si>
  <si>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</si>
  <si>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</si>
  <si>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</si>
  <si>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</si>
  <si>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</si>
  <si>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</si>
  <si>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</si>
  <si>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</si>
  <si>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</si>
  <si>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</si>
  <si>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</si>
  <si>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</si>
  <si>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</si>
  <si>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</si>
  <si>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</si>
  <si>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</si>
  <si>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</si>
  <si>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</si>
  <si>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</si>
  <si>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</si>
  <si>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</si>
  <si>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</si>
  <si>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</si>
  <si>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</si>
  <si>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</si>
  <si>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</si>
  <si>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</si>
  <si>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</si>
  <si>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</si>
  <si>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</si>
  <si>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</si>
  <si>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</si>
  <si>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</si>
  <si>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</si>
  <si>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</si>
  <si>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</si>
  <si>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</si>
  <si>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</si>
  <si>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</si>
  <si>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</si>
  <si>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</si>
  <si>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</si>
  <si>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</si>
  <si>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</si>
  <si>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</si>
  <si>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</si>
  <si>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</si>
  <si>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</si>
  <si>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</si>
  <si>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</si>
  <si>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</si>
  <si>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</si>
  <si>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</si>
  <si>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</si>
  <si>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</si>
  <si>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</si>
  <si>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</si>
  <si>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</si>
  <si>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</si>
  <si>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</si>
  <si>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</si>
  <si>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</si>
  <si>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</si>
  <si>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</si>
  <si>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</si>
  <si>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</si>
  <si>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</si>
  <si>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</si>
  <si>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</si>
  <si>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</si>
  <si>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</si>
  <si>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</si>
  <si>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</si>
  <si>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</si>
  <si>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</si>
  <si>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</si>
  <si>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</si>
  <si>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</si>
  <si>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</si>
  <si>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</si>
  <si>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</si>
  <si>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</si>
  <si>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</si>
  <si>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</si>
  <si>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</si>
  <si>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</si>
  <si>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</si>
  <si>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</si>
  <si>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</si>
  <si>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</si>
  <si>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</si>
  <si>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</si>
  <si>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</si>
  <si>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</si>
  <si>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</si>
  <si>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</si>
  <si>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</si>
  <si>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</si>
  <si>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</si>
  <si>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</si>
  <si>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</si>
  <si>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</si>
  <si>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</si>
  <si>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</si>
  <si>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</si>
  <si>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</si>
  <si>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</si>
  <si>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</si>
  <si>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</si>
  <si>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</si>
  <si>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</si>
  <si>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</si>
  <si>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</si>
  <si>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</si>
  <si>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</si>
  <si>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</si>
  <si>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</si>
  <si>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</si>
  <si>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</si>
  <si>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</si>
  <si>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</si>
  <si>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</si>
  <si>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</si>
  <si>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</si>
  <si>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</si>
  <si>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</si>
  <si>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</si>
  <si>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</si>
  <si>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</si>
  <si>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</si>
  <si>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</si>
  <si>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</si>
  <si>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</si>
  <si>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</si>
  <si>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</si>
  <si>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</si>
  <si>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</si>
  <si>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</si>
  <si>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</si>
  <si>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</si>
  <si>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</si>
  <si>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</si>
  <si>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</si>
  <si>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</si>
  <si>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</si>
  <si>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</si>
  <si>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</si>
  <si>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</si>
  <si>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</si>
  <si>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</si>
  <si>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</si>
  <si>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</si>
  <si>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</si>
  <si>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</si>
  <si>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</si>
  <si>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</si>
  <si>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</si>
  <si>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</si>
  <si>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</si>
  <si>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</si>
  <si>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</si>
  <si>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</si>
  <si>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</si>
  <si>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</si>
  <si>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</si>
  <si>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</si>
  <si>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</si>
  <si>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</si>
  <si>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</si>
  <si>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</si>
  <si>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</si>
  <si>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</si>
  <si>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</si>
  <si>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</si>
  <si>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</si>
  <si>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</si>
  <si>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</si>
  <si>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</si>
  <si>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</si>
  <si>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</si>
  <si>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</si>
  <si>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</si>
  <si>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</si>
  <si>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</si>
  <si>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</si>
  <si>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</si>
  <si>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</si>
  <si>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</si>
  <si>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</si>
  <si>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</si>
  <si>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</si>
  <si>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</si>
  <si>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</si>
  <si>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</si>
  <si>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</si>
  <si>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</si>
  <si>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</si>
  <si>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</si>
  <si>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</si>
  <si>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</si>
  <si>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</si>
  <si>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</si>
  <si>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</si>
  <si>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</si>
  <si>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</si>
  <si>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</si>
  <si>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</si>
  <si>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</si>
  <si>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</si>
  <si>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</si>
  <si>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</si>
  <si>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</si>
  <si>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</si>
  <si>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</si>
  <si>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</si>
  <si>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</si>
  <si>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</si>
  <si>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</si>
  <si>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</si>
  <si>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</si>
  <si>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</si>
  <si>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</si>
  <si>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</si>
  <si>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</si>
  <si>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</si>
  <si>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</si>
  <si>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</si>
  <si>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</si>
  <si>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</si>
  <si>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</si>
  <si>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</si>
  <si>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</si>
  <si>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</si>
  <si>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</si>
  <si>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</si>
  <si>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</si>
  <si>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</si>
  <si>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</si>
  <si>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</si>
  <si>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</si>
  <si>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</si>
  <si>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</si>
  <si>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</si>
  <si>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</si>
  <si>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</si>
  <si>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</si>
  <si>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</si>
  <si>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</si>
  <si>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</si>
  <si>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</si>
  <si>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</si>
  <si>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</si>
  <si>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</si>
  <si>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</si>
  <si>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</si>
  <si>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</si>
  <si>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</si>
  <si>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</si>
  <si>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</si>
  <si>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</si>
  <si>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</si>
  <si>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</si>
  <si>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</si>
  <si>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</si>
  <si>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</si>
  <si>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</si>
  <si>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</si>
  <si>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</si>
  <si>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</si>
  <si>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</si>
  <si>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</si>
  <si>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</si>
  <si>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</si>
  <si>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</si>
  <si>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</si>
  <si>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</si>
  <si>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</si>
  <si>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</si>
  <si>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</si>
  <si>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</si>
  <si>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</si>
  <si>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</si>
  <si>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</si>
  <si>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</si>
  <si>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</si>
  <si>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</si>
  <si>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</si>
  <si>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</si>
  <si>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</si>
  <si>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</si>
  <si>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</si>
  <si>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</si>
  <si>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</si>
  <si>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</si>
  <si>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</si>
  <si>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</si>
  <si>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</si>
  <si>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</si>
  <si>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</si>
  <si>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</si>
  <si>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</si>
  <si>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</si>
  <si>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</si>
  <si>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</si>
  <si>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</si>
  <si>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</si>
  <si>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</si>
  <si>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</si>
  <si>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</si>
  <si>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</si>
  <si>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</si>
  <si>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</si>
  <si>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</si>
  <si>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</si>
  <si>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</si>
  <si>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</si>
  <si>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</si>
  <si>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</si>
  <si>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</si>
  <si>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</si>
  <si>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</si>
  <si>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</si>
  <si>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</si>
  <si>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</si>
  <si>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</si>
  <si>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</si>
  <si>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</si>
  <si>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</si>
  <si>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</si>
  <si>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</si>
  <si>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</si>
  <si>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</si>
  <si>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</si>
  <si>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</si>
  <si>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</si>
  <si>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</si>
  <si>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</si>
  <si>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</si>
  <si>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</si>
  <si>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</si>
  <si>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</si>
  <si>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</si>
  <si>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</si>
  <si>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</si>
  <si>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</si>
  <si>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</si>
  <si>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</si>
  <si>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</si>
  <si>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</si>
  <si>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</si>
  <si>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</si>
  <si>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</si>
  <si>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</si>
  <si>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</si>
  <si>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</si>
  <si>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</si>
  <si>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</si>
  <si>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</si>
  <si>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</si>
  <si>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</si>
  <si>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</si>
  <si>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</si>
  <si>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</si>
  <si>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</si>
  <si>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</si>
  <si>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</si>
  <si>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</si>
  <si>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</si>
  <si>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</si>
  <si>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</si>
  <si>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</si>
  <si>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</si>
  <si>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</si>
  <si>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</si>
  <si>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</si>
  <si>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</si>
  <si>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</si>
  <si>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</si>
  <si>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</si>
  <si>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</si>
  <si>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</si>
  <si>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</si>
  <si>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</si>
  <si>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</si>
  <si>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</si>
  <si>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</si>
  <si>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</si>
  <si>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</si>
  <si>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</si>
  <si>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</si>
  <si>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</si>
  <si>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</si>
  <si>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</si>
  <si>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</si>
  <si>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</si>
  <si>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</si>
  <si>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</si>
  <si>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</si>
  <si>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</si>
  <si>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</si>
  <si>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</si>
  <si>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</si>
  <si>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</si>
  <si>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</si>
  <si>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</si>
  <si>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</si>
  <si>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</si>
  <si>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</si>
  <si>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</si>
  <si>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</si>
  <si>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</si>
  <si>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</si>
  <si>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</si>
  <si>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</si>
  <si>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</si>
  <si>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</si>
  <si>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</si>
  <si>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</si>
  <si>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</si>
  <si>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</si>
  <si>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</si>
  <si>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</si>
  <si>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</si>
  <si>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</si>
  <si>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</si>
  <si>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</si>
  <si>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</si>
  <si>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</si>
  <si>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</si>
  <si>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</si>
  <si>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</si>
  <si>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</si>
  <si>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</si>
  <si>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</si>
  <si>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</si>
  <si>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</si>
  <si>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</si>
  <si>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</si>
  <si>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</si>
  <si>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</si>
  <si>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</si>
  <si>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</si>
  <si>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</si>
  <si>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</si>
  <si>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</si>
  <si>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</si>
  <si>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</si>
  <si>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</si>
  <si>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</si>
  <si>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</si>
  <si>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</si>
  <si>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</si>
  <si>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</si>
  <si>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</si>
  <si>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</si>
  <si>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</si>
  <si>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</si>
  <si>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</si>
  <si>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</si>
  <si>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</si>
  <si>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</si>
  <si>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</si>
  <si>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</si>
  <si>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</si>
  <si>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</si>
  <si>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</si>
  <si>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</si>
  <si>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</si>
  <si>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</si>
  <si>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</si>
  <si>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</si>
  <si>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</si>
  <si>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</si>
  <si>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</si>
  <si>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</si>
  <si>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</si>
  <si>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</si>
  <si>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</si>
  <si>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</si>
  <si>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</si>
  <si>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</si>
  <si>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</si>
  <si>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</si>
  <si>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</si>
  <si>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</si>
  <si>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</si>
  <si>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</si>
  <si>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</si>
  <si>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</si>
  <si>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</si>
  <si>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</si>
  <si>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</si>
  <si>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</si>
  <si>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</si>
  <si>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</si>
  <si>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</si>
  <si>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</si>
  <si>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</si>
  <si>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</si>
  <si>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</si>
  <si>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</si>
  <si>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</si>
  <si>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</si>
  <si>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</si>
  <si>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</si>
  <si>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</si>
  <si>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</si>
  <si>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</si>
  <si>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</si>
  <si>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</si>
  <si>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</si>
  <si>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</si>
  <si>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</si>
  <si>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</si>
  <si>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</si>
  <si>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</si>
  <si>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</si>
  <si>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</si>
  <si>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</si>
  <si>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</si>
  <si>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</si>
  <si>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</si>
  <si>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</si>
  <si>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</si>
  <si>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</si>
  <si>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</si>
  <si>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</si>
  <si>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</si>
  <si>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</si>
  <si>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</si>
  <si>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</si>
  <si>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</si>
  <si>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</si>
  <si>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</si>
  <si>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</si>
  <si>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</si>
  <si>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</si>
  <si>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</si>
  <si>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</si>
  <si>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</si>
  <si>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</si>
  <si>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</si>
  <si>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</si>
  <si>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</si>
  <si>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</si>
  <si>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</si>
  <si>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</si>
  <si>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</si>
  <si>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</si>
  <si>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</si>
  <si>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</si>
  <si>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</si>
  <si>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</si>
  <si>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</si>
  <si>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</si>
  <si>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</si>
  <si>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</si>
  <si>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</si>
  <si>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</si>
  <si>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</si>
  <si>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</si>
  <si>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</si>
  <si>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</si>
  <si>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</si>
  <si>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</si>
  <si>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</si>
  <si>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</si>
  <si>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</si>
  <si>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</si>
  <si>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</si>
  <si>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</si>
  <si>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</si>
  <si>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</si>
  <si>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</si>
  <si>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</si>
  <si>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</si>
  <si>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</si>
  <si>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</si>
  <si>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</si>
  <si>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</si>
  <si>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</si>
  <si>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</si>
  <si>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</si>
  <si>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</si>
  <si>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</si>
  <si>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</si>
  <si>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</si>
  <si>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</si>
  <si>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</si>
  <si>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</si>
  <si>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</si>
  <si>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</si>
  <si>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</si>
  <si>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</si>
  <si>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</si>
  <si>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</si>
  <si>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</si>
  <si>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</si>
  <si>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</si>
  <si>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</si>
  <si>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</si>
  <si>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</si>
  <si>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</si>
  <si>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</si>
  <si>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</si>
  <si>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</si>
  <si>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</si>
  <si>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</si>
  <si>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</si>
  <si>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</si>
  <si>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</si>
  <si>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</si>
  <si>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</si>
  <si>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</si>
  <si>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</si>
  <si>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</si>
  <si>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</si>
  <si>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</si>
  <si>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</si>
  <si>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</si>
  <si>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</si>
  <si>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</si>
  <si>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</si>
  <si>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</si>
  <si>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</si>
  <si>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</si>
  <si>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</si>
  <si>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</si>
  <si>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</si>
  <si>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</si>
  <si>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</si>
  <si>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</si>
  <si>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</si>
  <si>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</si>
  <si>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</si>
  <si>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</si>
  <si>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</si>
  <si>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</si>
  <si>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</si>
  <si>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</si>
  <si>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</si>
  <si>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</si>
  <si>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</si>
  <si>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</si>
  <si>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</si>
  <si>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</si>
  <si>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</si>
  <si>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</si>
  <si>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</si>
  <si>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</si>
  <si>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</si>
  <si>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</si>
  <si>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</si>
  <si>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</si>
  <si>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</si>
  <si>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</si>
  <si>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</si>
  <si>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</si>
  <si>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</si>
  <si>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</si>
  <si>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</si>
  <si>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</si>
  <si>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</si>
  <si>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</si>
  <si>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</si>
  <si>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</si>
  <si>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</si>
  <si>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</si>
  <si>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</si>
  <si>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</si>
  <si>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</si>
  <si>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</si>
  <si>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</si>
  <si>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</si>
  <si>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</si>
  <si>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</si>
  <si>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</si>
  <si>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</si>
  <si>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</si>
  <si>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</si>
  <si>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</si>
  <si>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</si>
  <si>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</si>
  <si>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</si>
  <si>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</si>
  <si>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</si>
  <si>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</si>
  <si>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</si>
  <si>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</si>
  <si>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</si>
  <si>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</si>
  <si>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</si>
  <si>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</si>
  <si>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</si>
  <si>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</si>
  <si>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</si>
  <si>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</si>
  <si>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</si>
  <si>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</si>
  <si>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</si>
  <si>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</si>
  <si>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</si>
  <si>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</si>
  <si>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</si>
  <si>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</si>
  <si>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</si>
  <si>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</si>
  <si>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</si>
  <si>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</si>
  <si>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</si>
  <si>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</si>
  <si>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</si>
  <si>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</si>
  <si>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</si>
  <si>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</si>
  <si>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</si>
  <si>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</si>
  <si>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</si>
  <si>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</si>
  <si>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</si>
  <si>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</si>
  <si>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</si>
  <si>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</si>
  <si>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</si>
  <si>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</si>
  <si>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</si>
  <si>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</si>
  <si>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</si>
  <si>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</si>
  <si>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</si>
  <si>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</si>
  <si>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</si>
  <si>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</si>
  <si>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</si>
  <si>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</si>
  <si>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</si>
  <si>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</si>
  <si>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</si>
  <si>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</si>
  <si>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</si>
  <si>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</si>
  <si>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</si>
  <si>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</si>
  <si>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</si>
  <si>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</si>
  <si>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</si>
  <si>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</si>
  <si>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</si>
  <si>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</si>
  <si>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</si>
  <si>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</si>
  <si>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</si>
  <si>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</si>
  <si>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</si>
  <si>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</si>
  <si>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</si>
  <si>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</si>
  <si>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</si>
  <si>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</si>
  <si>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</si>
  <si>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</si>
  <si>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</si>
  <si>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</si>
  <si>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</si>
  <si>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</si>
  <si>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</si>
  <si>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</si>
  <si>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</si>
  <si>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</si>
  <si>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</si>
  <si>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</si>
  <si>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</si>
  <si>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</si>
  <si>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</si>
  <si>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</si>
  <si>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</si>
  <si>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</si>
  <si>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</si>
  <si>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</si>
  <si>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</si>
  <si>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</si>
  <si>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</si>
  <si>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</si>
  <si>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</si>
  <si>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</si>
  <si>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</si>
  <si>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</si>
  <si>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</si>
  <si>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</si>
  <si>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</si>
  <si>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</si>
  <si>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</si>
  <si>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</si>
  <si>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</si>
  <si>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</si>
  <si>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</si>
  <si>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</si>
  <si>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</si>
  <si>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</si>
  <si>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</si>
  <si>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</si>
  <si>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</si>
  <si>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</si>
  <si>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</si>
  <si>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</si>
  <si>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</si>
  <si>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</si>
  <si>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</si>
  <si>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</si>
  <si>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</si>
  <si>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</si>
  <si>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</si>
  <si>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</si>
  <si>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</si>
  <si>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</si>
  <si>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</si>
  <si>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</si>
  <si>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</si>
  <si>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</si>
  <si>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</si>
  <si>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</si>
  <si>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</si>
  <si>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</si>
  <si>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</si>
  <si>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</si>
  <si>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</si>
  <si>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</si>
  <si>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</si>
  <si>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</si>
  <si>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</si>
  <si>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</si>
  <si>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</si>
  <si>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</si>
  <si>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</si>
  <si>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</si>
  <si>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</si>
  <si>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</si>
  <si>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</si>
  <si>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</si>
  <si>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</si>
  <si>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</si>
  <si>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</si>
  <si>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</si>
  <si>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</si>
  <si>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</si>
  <si>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</si>
  <si>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</si>
  <si>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</si>
  <si>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</si>
  <si>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</si>
  <si>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</si>
  <si>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</si>
  <si>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</si>
  <si>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</si>
  <si>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</si>
  <si>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</si>
  <si>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</si>
  <si>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</si>
  <si>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</si>
  <si>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</si>
  <si>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</si>
  <si>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</si>
  <si>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</si>
  <si>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</si>
  <si>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</si>
  <si>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</si>
  <si>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</si>
  <si>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</si>
  <si>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</si>
  <si>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</si>
  <si>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</si>
  <si>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</si>
  <si>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</si>
  <si>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</si>
  <si>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</si>
  <si>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</si>
  <si>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</si>
  <si>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</si>
  <si>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</si>
  <si>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</si>
  <si>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</si>
  <si>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</si>
  <si>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</si>
  <si>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</si>
  <si>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</si>
  <si>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</si>
  <si>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</si>
  <si>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</si>
  <si>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</si>
  <si>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</si>
  <si>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</si>
  <si>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</si>
  <si>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</si>
  <si>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</si>
  <si>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</si>
  <si>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</si>
  <si>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</si>
  <si>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</si>
  <si>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</si>
  <si>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</si>
  <si>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</si>
  <si>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</si>
  <si>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</si>
  <si>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</si>
  <si>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</si>
  <si>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</si>
  <si>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</si>
  <si>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</si>
  <si>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</si>
  <si>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</si>
  <si>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</si>
  <si>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</si>
  <si>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</si>
  <si>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</si>
  <si>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</si>
  <si>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</si>
  <si>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</si>
  <si>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</si>
  <si>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</si>
  <si>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</si>
  <si>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</si>
  <si>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</si>
  <si>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</si>
  <si>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</si>
  <si>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</si>
  <si>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</si>
  <si>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</si>
  <si>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</si>
  <si>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</si>
  <si>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</si>
  <si>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</si>
  <si>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</si>
  <si>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</si>
  <si>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</si>
  <si>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</si>
  <si>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</si>
  <si>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</si>
  <si>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</si>
  <si>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</si>
  <si>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</si>
  <si>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</si>
  <si>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</si>
  <si>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</si>
  <si>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</si>
  <si>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</si>
  <si>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</si>
  <si>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</si>
  <si>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</si>
  <si>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</si>
  <si>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</si>
  <si>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</si>
  <si>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</si>
  <si>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</si>
  <si>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</si>
  <si>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</si>
  <si>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</si>
  <si>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</si>
  <si>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</si>
  <si>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</si>
  <si>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</si>
  <si>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</si>
  <si>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</si>
  <si>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</si>
  <si>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</si>
  <si>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</si>
  <si>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</si>
  <si>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</si>
  <si>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</si>
  <si>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</si>
  <si>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</si>
  <si>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</si>
  <si>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</si>
  <si>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</si>
  <si>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</si>
  <si>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</si>
  <si>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</si>
  <si>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</si>
  <si>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</si>
  <si>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</si>
  <si>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</si>
  <si>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</si>
  <si>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</si>
  <si>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</si>
  <si>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</si>
  <si>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</si>
  <si>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</si>
  <si>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</si>
  <si>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</si>
  <si>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</si>
  <si>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</si>
  <si>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</si>
  <si>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</si>
  <si>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</si>
  <si>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</si>
  <si>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</si>
  <si>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</si>
  <si>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</si>
  <si>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</si>
  <si>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</si>
  <si>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</si>
  <si>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</si>
  <si>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</si>
  <si>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</si>
  <si>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</si>
  <si>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</si>
  <si>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</si>
  <si>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</si>
  <si>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</si>
  <si>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</si>
  <si>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</si>
  <si>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</si>
  <si>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</si>
  <si>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</si>
  <si>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</si>
  <si>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</si>
  <si>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</si>
  <si>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</si>
  <si>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</si>
  <si>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</si>
  <si>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</si>
  <si>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</si>
  <si>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</si>
  <si>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</si>
  <si>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</si>
  <si>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</si>
  <si>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</si>
  <si>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</si>
  <si>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</si>
  <si>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</si>
  <si>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</si>
  <si>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</si>
  <si>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</si>
  <si>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</si>
  <si>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</si>
  <si>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</si>
  <si>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</si>
  <si>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</si>
  <si>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</si>
  <si>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</si>
  <si>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</si>
  <si>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</si>
  <si>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</si>
  <si>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</si>
  <si>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</si>
  <si>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</si>
  <si>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</si>
  <si>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</si>
  <si>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</si>
  <si>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</si>
  <si>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</si>
  <si>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</si>
  <si>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</si>
  <si>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</si>
  <si>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</si>
  <si>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</si>
  <si>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</si>
  <si>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</si>
  <si>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</si>
  <si>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</si>
  <si>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</si>
  <si>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</si>
  <si>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</si>
  <si>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</si>
  <si>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</si>
  <si>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</si>
  <si>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</si>
  <si>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</si>
  <si>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</si>
  <si>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</si>
  <si>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</si>
  <si>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</si>
  <si>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</si>
  <si>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</si>
  <si>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</si>
  <si>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</si>
  <si>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</si>
  <si>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</si>
  <si>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</si>
  <si>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</si>
  <si>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</si>
  <si>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</si>
  <si>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</si>
  <si>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</si>
  <si>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</si>
  <si>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</si>
  <si>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</si>
  <si>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</si>
  <si>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</si>
  <si>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</si>
  <si>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</si>
  <si>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</si>
  <si>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</si>
  <si>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</si>
  <si>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</si>
  <si>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</si>
  <si>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</si>
  <si>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</si>
  <si>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</si>
  <si>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</si>
  <si>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</si>
  <si>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</si>
  <si>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</si>
  <si>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</si>
  <si>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</si>
  <si>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</si>
  <si>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</si>
  <si>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</si>
  <si>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</si>
  <si>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</si>
  <si>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</si>
  <si>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</si>
  <si>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</si>
  <si>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</si>
  <si>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</si>
  <si>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</si>
  <si>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</si>
  <si>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</si>
  <si>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</si>
  <si>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</si>
  <si>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</si>
  <si>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</si>
  <si>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</si>
  <si>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</si>
  <si>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</si>
  <si>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</si>
  <si>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</si>
  <si>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</si>
  <si>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</si>
  <si>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</si>
  <si>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</si>
  <si>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</si>
  <si>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</si>
  <si>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</si>
  <si>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</si>
  <si>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</si>
  <si>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</si>
  <si>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</si>
  <si>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</si>
  <si>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</si>
  <si>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</si>
  <si>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</si>
  <si>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</si>
  <si>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</si>
  <si>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</si>
  <si>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</si>
  <si>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</si>
  <si>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</si>
  <si>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</si>
  <si>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</si>
  <si>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</si>
  <si>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</si>
  <si>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</si>
  <si>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</si>
  <si>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</si>
  <si>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</si>
  <si>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</si>
  <si>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</si>
  <si>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</si>
  <si>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</si>
  <si>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</si>
  <si>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</si>
  <si>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</si>
  <si>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</si>
  <si>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</si>
  <si>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</si>
  <si>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</si>
  <si>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</si>
  <si>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</si>
  <si>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</si>
  <si>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</si>
  <si>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</si>
  <si>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</si>
  <si>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</si>
  <si>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</si>
  <si>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</si>
  <si>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</si>
  <si>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</si>
  <si>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</si>
  <si>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</si>
  <si>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</si>
  <si>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</si>
  <si>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</si>
  <si>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</si>
  <si>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</si>
  <si>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</si>
  <si>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</si>
  <si>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</si>
  <si>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</si>
  <si>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</si>
  <si>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</si>
  <si>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</si>
  <si>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</si>
  <si>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</si>
  <si>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</si>
  <si>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</si>
  <si>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</si>
  <si>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</si>
  <si>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</si>
  <si>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</si>
  <si>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</si>
  <si>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</si>
  <si>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</si>
  <si>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</si>
  <si>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</si>
  <si>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</si>
  <si>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</si>
  <si>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</si>
  <si>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</si>
  <si>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</si>
  <si>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</si>
  <si>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</si>
  <si>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</si>
  <si>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</si>
  <si>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</si>
  <si>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</si>
  <si>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</si>
  <si>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</si>
  <si>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</si>
  <si>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</si>
  <si>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</si>
  <si>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</si>
  <si>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</si>
  <si>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</si>
  <si>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</si>
  <si>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</si>
  <si>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</si>
  <si>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</si>
  <si>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</si>
  <si>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</si>
  <si>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</si>
  <si>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</si>
  <si>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</si>
  <si>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</si>
  <si>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</si>
  <si>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</si>
  <si>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</si>
  <si>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</si>
  <si>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</si>
  <si>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</si>
  <si>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</si>
  <si>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</si>
  <si>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</si>
  <si>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</si>
  <si>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</si>
  <si>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</si>
  <si>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</si>
  <si>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</si>
  <si>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</si>
  <si>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</si>
  <si>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</si>
  <si>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</si>
  <si>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</si>
  <si>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</si>
  <si>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</si>
  <si>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</si>
  <si>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</si>
  <si>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</si>
  <si>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</si>
  <si>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</si>
  <si>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</si>
  <si>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</si>
  <si>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</si>
  <si>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</si>
  <si>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</si>
  <si>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</si>
  <si>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</si>
  <si>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</si>
  <si>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</si>
  <si>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</si>
  <si>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</si>
  <si>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</si>
  <si>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</si>
  <si>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</si>
  <si>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</si>
  <si>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</si>
  <si>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</si>
  <si>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</si>
  <si>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</si>
  <si>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</si>
  <si>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</si>
  <si>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</si>
  <si>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</si>
  <si>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</si>
  <si>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</si>
  <si>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</si>
  <si>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</si>
  <si>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</si>
  <si>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</si>
  <si>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</si>
  <si>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</si>
  <si>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</si>
  <si>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</si>
  <si>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</si>
  <si>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</si>
  <si>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</si>
  <si>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</si>
  <si>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</si>
  <si>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</si>
  <si>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</si>
  <si>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</si>
  <si>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</si>
  <si>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</si>
  <si>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</si>
  <si>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</si>
  <si>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</si>
  <si>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</si>
  <si>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</si>
  <si>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</si>
  <si>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</si>
  <si>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</si>
  <si>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</si>
  <si>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</si>
  <si>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</si>
  <si>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</si>
  <si>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</si>
  <si>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</si>
  <si>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</si>
  <si>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</si>
  <si>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</si>
  <si>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</si>
  <si>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</si>
  <si>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</si>
  <si>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</si>
  <si>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</si>
  <si>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</si>
  <si>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</si>
  <si>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</si>
  <si>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</si>
  <si>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</si>
  <si>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</si>
  <si>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</si>
  <si>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</si>
  <si>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</si>
  <si>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</si>
  <si>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</si>
  <si>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</si>
  <si>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</si>
  <si>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</si>
  <si>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</si>
  <si>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</si>
  <si>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</si>
  <si>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</si>
  <si>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</si>
  <si>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</si>
  <si>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</si>
  <si>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</si>
  <si>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</si>
  <si>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</si>
  <si>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</si>
  <si>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</si>
  <si>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</si>
  <si>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</si>
  <si>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</si>
  <si>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</si>
  <si>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</si>
  <si>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</si>
  <si>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</si>
  <si>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</si>
  <si>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</si>
  <si>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</si>
  <si>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</si>
  <si>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</si>
  <si>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</si>
  <si>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</si>
  <si>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</si>
  <si>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</si>
  <si>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</si>
  <si>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</si>
  <si>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</si>
  <si>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</si>
  <si>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</si>
  <si>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</si>
  <si>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</si>
  <si>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</si>
  <si>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</si>
  <si>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</si>
  <si>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</si>
  <si>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</si>
  <si>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</si>
  <si>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</si>
  <si>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</si>
  <si>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</si>
  <si>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</si>
  <si>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</si>
  <si>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</si>
  <si>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</si>
  <si>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</si>
  <si>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</si>
  <si>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</si>
  <si>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</si>
  <si>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</si>
  <si>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</si>
  <si>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</si>
  <si>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</si>
  <si>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</si>
  <si>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</si>
  <si>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</si>
  <si>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</si>
  <si>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</si>
  <si>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</si>
  <si>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</si>
  <si>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</si>
  <si>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</si>
  <si>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</si>
  <si>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</si>
  <si>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</si>
  <si>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</si>
  <si>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</si>
  <si>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</si>
  <si>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</si>
  <si>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</si>
  <si>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</si>
  <si>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</si>
  <si>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</si>
  <si>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</si>
  <si>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</si>
  <si>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</si>
  <si>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</si>
  <si>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</si>
  <si>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</si>
  <si>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</si>
  <si>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</si>
  <si>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</si>
  <si>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</si>
  <si>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</si>
  <si>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</si>
  <si>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</si>
  <si>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</si>
  <si>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</si>
  <si>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</si>
  <si>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</si>
  <si>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</si>
  <si>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</si>
  <si>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</si>
  <si>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</si>
  <si>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</si>
  <si>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</si>
  <si>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</si>
  <si>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</si>
  <si>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</si>
  <si>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</si>
  <si>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</si>
  <si>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</si>
  <si>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</si>
  <si>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</si>
  <si>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</si>
  <si>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</si>
  <si>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</si>
  <si>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</si>
  <si>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</si>
  <si>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</si>
  <si>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</si>
  <si>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</si>
  <si>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</si>
  <si>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</si>
  <si>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</si>
  <si>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</si>
  <si>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</si>
  <si>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</si>
  <si>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</si>
  <si>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</si>
  <si>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</si>
  <si>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</si>
  <si>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</si>
  <si>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</si>
  <si>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</si>
  <si>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</si>
  <si>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</si>
  <si>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</si>
  <si>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</si>
  <si>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</si>
  <si>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</si>
  <si>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</si>
  <si>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</si>
  <si>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</si>
  <si>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</si>
  <si>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</si>
  <si>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</si>
  <si>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</si>
  <si>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</si>
  <si>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</si>
  <si>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</si>
  <si>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</si>
  <si>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</si>
  <si>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</si>
  <si>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</si>
  <si>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</si>
  <si>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</si>
  <si>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</si>
  <si>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</si>
  <si>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</si>
  <si>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</si>
  <si>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</si>
  <si>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</si>
  <si>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</si>
  <si>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</si>
  <si>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</si>
  <si>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</si>
  <si>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</si>
  <si>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</si>
  <si>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</si>
  <si>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</si>
  <si>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</si>
  <si>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</si>
  <si>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</si>
  <si>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</si>
  <si>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</si>
  <si>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</si>
  <si>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</si>
  <si>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</si>
  <si>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</si>
  <si>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</si>
  <si>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</si>
  <si>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</si>
  <si>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</si>
  <si>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</si>
  <si>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</si>
  <si>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</si>
  <si>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</si>
  <si>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</si>
  <si>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</si>
  <si>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</si>
  <si>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</si>
  <si>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</si>
  <si>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</si>
  <si>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</si>
  <si>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</si>
  <si>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</si>
  <si>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</si>
  <si>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</si>
  <si>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</si>
  <si>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</si>
  <si>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</si>
  <si>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</si>
  <si>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</si>
  <si>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</si>
  <si>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</si>
  <si>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</si>
  <si>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</si>
  <si>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</si>
  <si>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</si>
  <si>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</si>
  <si>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</si>
  <si>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</si>
  <si>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</si>
  <si>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</si>
  <si>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</si>
  <si>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</si>
  <si>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</si>
  <si>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</si>
  <si>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</si>
  <si>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</si>
  <si>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</si>
  <si>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</si>
  <si>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</si>
  <si>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</si>
  <si>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</si>
  <si>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</si>
  <si>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</si>
  <si>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</si>
  <si>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</si>
  <si>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</si>
  <si>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</si>
  <si>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</si>
  <si>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</si>
  <si>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</si>
  <si>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</si>
  <si>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</si>
  <si>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</si>
  <si>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</si>
  <si>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</si>
  <si>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</si>
  <si>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</si>
  <si>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</si>
  <si>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</si>
  <si>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</si>
  <si>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</si>
  <si>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</si>
  <si>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</si>
  <si>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</si>
  <si>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</si>
  <si>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</si>
  <si>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</si>
  <si>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</si>
  <si>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</si>
  <si>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</si>
  <si>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</si>
  <si>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</si>
  <si>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</si>
  <si>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</si>
  <si>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</si>
  <si>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</si>
  <si>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</si>
  <si>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</si>
  <si>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</si>
  <si>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</si>
  <si>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</si>
  <si>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</si>
  <si>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</si>
  <si>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</si>
  <si>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</si>
  <si>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</si>
  <si>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</si>
  <si>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</si>
  <si>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</si>
  <si>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</si>
  <si>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</si>
  <si>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</si>
  <si>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</si>
  <si>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</si>
  <si>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</si>
  <si>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</si>
  <si>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</si>
  <si>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</si>
  <si>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</si>
  <si>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</si>
  <si>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</si>
  <si>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</si>
  <si>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</si>
  <si>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</si>
  <si>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</si>
  <si>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</si>
  <si>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</si>
  <si>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</si>
  <si>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</si>
  <si>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</si>
  <si>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</si>
  <si>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</si>
  <si>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</si>
  <si>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</si>
  <si>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</si>
  <si>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</si>
  <si>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</si>
  <si>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</si>
  <si>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</si>
  <si>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</si>
  <si>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</si>
  <si>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</si>
  <si>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</si>
  <si>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</si>
  <si>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</si>
  <si>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</si>
  <si>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</si>
  <si>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</si>
  <si>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</si>
  <si>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</si>
  <si>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</si>
  <si>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</si>
  <si>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</si>
  <si>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</si>
  <si>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</si>
  <si>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</si>
  <si>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</si>
  <si>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</si>
  <si>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</si>
  <si>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</si>
  <si>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</si>
  <si>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</si>
  <si>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</si>
  <si>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</si>
  <si>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</si>
  <si>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</si>
  <si>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</si>
  <si>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</si>
  <si>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</si>
  <si>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</si>
  <si>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</si>
  <si>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</si>
  <si>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</si>
  <si>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</si>
  <si>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</si>
  <si>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</si>
  <si>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</si>
  <si>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</si>
  <si>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</si>
  <si>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</si>
  <si>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</si>
  <si>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</si>
  <si>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</si>
  <si>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</si>
  <si>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</si>
  <si>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</si>
  <si>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</si>
  <si>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</si>
  <si>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</si>
  <si>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</si>
  <si>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</si>
  <si>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</si>
  <si>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</si>
  <si>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</si>
  <si>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</si>
  <si>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</si>
  <si>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</si>
  <si>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</si>
  <si>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</si>
  <si>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</si>
  <si>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</si>
  <si>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</si>
  <si>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</si>
  <si>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</si>
  <si>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</si>
  <si>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</si>
  <si>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</si>
  <si>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</si>
  <si>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</si>
  <si>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</si>
  <si>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</si>
  <si>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</si>
  <si>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</si>
  <si>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</si>
  <si>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</si>
  <si>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</si>
  <si>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</si>
  <si>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</si>
  <si>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</si>
  <si>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</si>
  <si>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</si>
  <si>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</si>
  <si>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</si>
  <si>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</si>
  <si>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</si>
  <si>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</si>
  <si>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</si>
  <si>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</si>
  <si>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</si>
  <si>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</si>
  <si>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</si>
  <si>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</si>
  <si>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</si>
  <si>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</si>
  <si>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</si>
  <si>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</si>
  <si>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</si>
  <si>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</si>
  <si>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</si>
  <si>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</si>
  <si>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</si>
  <si>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</si>
  <si>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</si>
  <si>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</si>
  <si>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</si>
  <si>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</si>
  <si>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</si>
  <si>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</si>
  <si>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</si>
  <si>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</si>
  <si>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</si>
  <si>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</si>
  <si>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</si>
  <si>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</si>
  <si>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</si>
  <si>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</si>
  <si>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</si>
  <si>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</si>
  <si>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</si>
  <si>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</si>
  <si>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</si>
  <si>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</si>
  <si>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</si>
  <si>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</si>
  <si>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</si>
  <si>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</si>
  <si>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</si>
  <si>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</si>
  <si>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</si>
  <si>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</si>
  <si>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</si>
  <si>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</si>
  <si>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</si>
  <si>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</si>
  <si>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</si>
  <si>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</si>
  <si>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</si>
  <si>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</si>
  <si>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</si>
  <si>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</si>
  <si>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</si>
  <si>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</si>
  <si>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</si>
  <si>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</si>
  <si>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</si>
  <si>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</si>
  <si>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</si>
  <si>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</si>
  <si>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</si>
  <si>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</si>
  <si>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</si>
  <si>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</si>
  <si>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</si>
  <si>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</si>
  <si>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</si>
  <si>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</si>
  <si>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</si>
  <si>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</si>
  <si>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</si>
  <si>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</si>
  <si>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</si>
  <si>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</si>
  <si>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</si>
  <si>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</si>
  <si>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</si>
  <si>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</si>
  <si>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</si>
  <si>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</si>
  <si>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</si>
  <si>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</si>
  <si>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</si>
  <si>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</si>
  <si>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</si>
  <si>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</si>
  <si>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</si>
  <si>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</si>
  <si>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</si>
  <si>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</si>
  <si>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</si>
  <si>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</si>
  <si>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</si>
  <si>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</si>
  <si>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</si>
  <si>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</si>
  <si>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</si>
  <si>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</si>
  <si>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</si>
  <si>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</si>
  <si>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</si>
  <si>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</si>
  <si>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</si>
  <si>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</si>
  <si>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</si>
  <si>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</si>
  <si>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</si>
  <si>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</si>
  <si>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</si>
  <si>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</si>
  <si>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</si>
  <si>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</si>
  <si>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</si>
  <si>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</si>
  <si>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</si>
  <si>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</si>
  <si>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</si>
  <si>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</si>
  <si>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</si>
  <si>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</si>
  <si>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</si>
  <si>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</si>
  <si>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</si>
  <si>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</si>
  <si>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</si>
  <si>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</si>
  <si>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</si>
  <si>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</si>
  <si>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</si>
  <si>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</si>
  <si>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</si>
  <si>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</si>
  <si>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</si>
  <si>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</si>
  <si>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</si>
  <si>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</si>
  <si>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</si>
  <si>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</si>
  <si>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</si>
  <si>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</si>
  <si>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</si>
  <si>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</si>
  <si>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</si>
  <si>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</si>
  <si>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</si>
  <si>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</si>
  <si>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</si>
  <si>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</si>
  <si>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</si>
  <si>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</si>
  <si>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</si>
  <si>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</si>
  <si>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</si>
  <si>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</si>
  <si>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</si>
  <si>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</si>
  <si>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</si>
  <si>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</si>
  <si>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</si>
  <si>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</si>
  <si>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</si>
  <si>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</si>
  <si>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</si>
  <si>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</si>
  <si>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</si>
  <si>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</si>
  <si>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</si>
  <si>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</si>
  <si>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</si>
  <si>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</si>
  <si>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</si>
  <si>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</si>
  <si>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</si>
  <si>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</si>
  <si>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</si>
  <si>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</si>
  <si>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</si>
  <si>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</si>
  <si>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</si>
  <si>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</si>
  <si>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</si>
  <si>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</si>
  <si>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</si>
  <si>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</si>
  <si>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</si>
  <si>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</si>
  <si>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</si>
  <si>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</si>
  <si>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</si>
  <si>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</si>
  <si>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</si>
  <si>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</si>
  <si>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</si>
  <si>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</si>
  <si>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</si>
  <si>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</si>
  <si>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</si>
  <si>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</si>
  <si>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</si>
  <si>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</si>
  <si>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</si>
  <si>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</si>
  <si>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</si>
  <si>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</si>
  <si>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</si>
  <si>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</si>
  <si>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</si>
  <si>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</si>
  <si>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</si>
  <si>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</si>
  <si>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</si>
  <si>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</si>
  <si>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</si>
  <si>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</si>
  <si>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</si>
  <si>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</si>
  <si>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</si>
  <si>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</si>
  <si>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</si>
  <si>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</si>
  <si>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</si>
  <si>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</si>
  <si>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</si>
  <si>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</si>
  <si>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</si>
  <si>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</si>
  <si>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</si>
  <si>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</si>
  <si>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</si>
  <si>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</si>
  <si>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</si>
  <si>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</si>
  <si>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</si>
  <si>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</si>
  <si>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</si>
  <si>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</si>
  <si>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</si>
  <si>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</si>
  <si>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</si>
  <si>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</si>
  <si>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</si>
  <si>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</si>
  <si>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</si>
  <si>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</si>
  <si>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</si>
  <si>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</si>
  <si>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</si>
  <si>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</si>
  <si>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</si>
  <si>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</si>
  <si>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</si>
  <si>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</si>
  <si>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</si>
  <si>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</si>
  <si>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</si>
  <si>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</si>
  <si>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</si>
  <si>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</si>
  <si>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</si>
  <si>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</si>
  <si>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</si>
  <si>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</si>
  <si>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</si>
  <si>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</si>
  <si>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</si>
  <si>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</si>
  <si>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</si>
  <si>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</si>
  <si>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</si>
  <si>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</si>
  <si>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</si>
  <si>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</si>
  <si>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</si>
  <si>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</si>
  <si>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</si>
  <si>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</si>
  <si>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</si>
  <si>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</si>
  <si>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</si>
  <si>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</si>
  <si>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</si>
  <si>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</si>
  <si>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</si>
  <si>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</si>
  <si>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</si>
  <si>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</si>
  <si>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</si>
  <si>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</si>
  <si>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</si>
  <si>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</si>
  <si>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</si>
  <si>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</si>
  <si>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</si>
  <si>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</si>
  <si>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</si>
  <si>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</si>
  <si>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</si>
  <si>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</si>
  <si>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</si>
  <si>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</si>
  <si>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</si>
  <si>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</si>
  <si>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</si>
  <si>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</si>
  <si>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</si>
  <si>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</si>
  <si>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</si>
  <si>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</si>
  <si>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</si>
  <si>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</si>
  <si>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</si>
  <si>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</si>
  <si>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</si>
  <si>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</si>
  <si>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</si>
  <si>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</si>
  <si>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</si>
  <si>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</si>
  <si>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</si>
  <si>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</si>
  <si>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</si>
  <si>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</si>
  <si>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</si>
  <si>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</si>
  <si>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</si>
  <si>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</si>
  <si>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</si>
  <si>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</si>
  <si>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</si>
  <si>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</si>
  <si>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</si>
  <si>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</si>
  <si>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</si>
  <si>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</si>
  <si>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</si>
  <si>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</si>
  <si>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</si>
  <si>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</si>
  <si>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</si>
  <si>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</si>
  <si>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</si>
  <si>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</si>
  <si>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</si>
  <si>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</si>
  <si>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</si>
  <si>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</si>
  <si>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</si>
  <si>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</si>
  <si>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</si>
  <si>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</si>
  <si>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</si>
  <si>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</si>
  <si>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</si>
  <si>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</si>
  <si>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</si>
  <si>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</si>
  <si>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</si>
  <si>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</si>
  <si>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</si>
  <si>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</si>
  <si>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</si>
  <si>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</si>
  <si>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</si>
  <si>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</si>
  <si>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</si>
  <si>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</si>
  <si>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</si>
  <si>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</si>
  <si>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</si>
  <si>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</si>
  <si>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</si>
  <si>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</si>
  <si>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</si>
  <si>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</si>
  <si>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</si>
  <si>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</si>
  <si>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</si>
  <si>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</si>
  <si>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</si>
  <si>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</si>
  <si>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</si>
  <si>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</si>
  <si>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</si>
  <si>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</si>
  <si>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</si>
  <si>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</si>
  <si>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</si>
  <si>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</si>
  <si>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</si>
  <si>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</si>
  <si>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</si>
  <si>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</si>
  <si>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</si>
  <si>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</si>
  <si>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</si>
  <si>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</si>
  <si>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</si>
  <si>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</si>
  <si>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</si>
  <si>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</si>
  <si>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</si>
  <si>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</si>
  <si>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</si>
  <si>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</si>
  <si>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</si>
  <si>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</si>
  <si>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</si>
  <si>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</si>
  <si>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</si>
  <si>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</si>
  <si>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</si>
  <si>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</si>
  <si>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</si>
  <si>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</si>
  <si>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</si>
  <si>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</si>
  <si>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</si>
  <si>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</si>
  <si>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</si>
  <si>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</si>
  <si>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</si>
  <si>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</si>
  <si>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</si>
  <si>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</si>
  <si>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</si>
  <si>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</si>
  <si>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</si>
  <si>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</si>
  <si>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</si>
  <si>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</si>
  <si>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</si>
  <si>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</si>
  <si>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</si>
  <si>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</si>
  <si>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</si>
  <si>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</si>
  <si>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</si>
  <si>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</si>
  <si>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</si>
  <si>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</si>
  <si>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</si>
  <si>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</si>
  <si>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</si>
  <si>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</si>
  <si>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</si>
  <si>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</si>
  <si>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</si>
  <si>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</si>
  <si>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</si>
  <si>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</si>
  <si>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</si>
  <si>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</si>
  <si>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</si>
  <si>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</si>
  <si>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</si>
  <si>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</si>
  <si>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</si>
  <si>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</si>
  <si>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</si>
  <si>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</si>
  <si>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</si>
  <si>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</si>
  <si>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</si>
  <si>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</si>
  <si>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</si>
  <si>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</si>
  <si>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</si>
  <si>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</si>
  <si>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</si>
  <si>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</si>
  <si>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</si>
  <si>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</si>
  <si>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</si>
  <si>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</si>
  <si>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</si>
  <si>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</si>
  <si>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</si>
  <si>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</si>
  <si>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</si>
  <si>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</si>
  <si>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</si>
  <si>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</si>
  <si>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</si>
  <si>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</si>
  <si>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</si>
  <si>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</si>
  <si>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</si>
  <si>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</si>
  <si>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</si>
  <si>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</si>
  <si>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</si>
  <si>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</si>
  <si>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</si>
  <si>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</si>
  <si>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</si>
  <si>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</si>
  <si>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</si>
  <si>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</si>
  <si>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</si>
  <si>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</si>
  <si>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</si>
  <si>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</si>
  <si>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</si>
  <si>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</si>
  <si>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</si>
  <si>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</si>
  <si>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</si>
  <si>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</si>
  <si>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</si>
  <si>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</si>
  <si>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</si>
  <si>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</si>
  <si>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</si>
  <si>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</si>
  <si>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</si>
  <si>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</si>
  <si>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</si>
  <si>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</si>
  <si>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</si>
  <si>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</si>
  <si>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</si>
  <si>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</si>
  <si>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</si>
  <si>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</si>
  <si>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</si>
  <si>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</si>
  <si>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</si>
  <si>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</si>
  <si>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</si>
  <si>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</si>
  <si>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</si>
  <si>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</si>
  <si>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</si>
  <si>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</si>
  <si>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</si>
  <si>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</si>
  <si>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</si>
  <si>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</si>
  <si>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</si>
  <si>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</si>
  <si>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</si>
  <si>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</si>
  <si>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</si>
  <si>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</si>
  <si>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</si>
  <si>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</si>
  <si>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</si>
  <si>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</si>
  <si>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</si>
  <si>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</si>
  <si>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</si>
  <si>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</si>
  <si>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</si>
  <si>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</si>
  <si>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</si>
  <si>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</si>
  <si>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</si>
  <si>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</si>
  <si>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</si>
  <si>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</si>
  <si>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</si>
  <si>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</si>
  <si>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</si>
  <si>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</si>
  <si>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</si>
  <si>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</si>
  <si>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</si>
  <si>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</si>
  <si>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</si>
  <si>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</si>
  <si>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</si>
  <si>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</si>
  <si>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</si>
  <si>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</si>
  <si>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</si>
  <si>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</si>
  <si>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</si>
  <si>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</si>
  <si>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</si>
  <si>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</si>
  <si>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</si>
  <si>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</si>
  <si>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</si>
  <si>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</si>
  <si>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</si>
  <si>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</si>
  <si>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</si>
  <si>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</si>
  <si>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</si>
  <si>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</si>
  <si>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</si>
  <si>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</si>
  <si>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</si>
  <si>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</si>
  <si>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</si>
  <si>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</si>
  <si>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</si>
  <si>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</si>
  <si>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</si>
  <si>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</si>
  <si>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</si>
  <si>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</si>
  <si>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</si>
  <si>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</si>
  <si>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</si>
  <si>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</si>
  <si>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</si>
  <si>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</si>
  <si>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</si>
  <si>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</si>
  <si>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</si>
  <si>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</si>
  <si>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</si>
  <si>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</si>
  <si>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</si>
  <si>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</si>
  <si>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</si>
  <si>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</si>
  <si>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</si>
  <si>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</si>
  <si>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</si>
  <si>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</si>
  <si>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</si>
  <si>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</si>
  <si>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</si>
  <si>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</si>
  <si>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</si>
  <si>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</si>
  <si>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</si>
  <si>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</si>
  <si>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</si>
  <si>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</si>
  <si>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</si>
  <si>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</si>
  <si>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</si>
  <si>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</si>
  <si>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</si>
  <si>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</si>
  <si>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</si>
  <si>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</si>
  <si>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</si>
  <si>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</si>
  <si>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</si>
  <si>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</si>
  <si>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</si>
  <si>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</si>
  <si>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</si>
  <si>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</si>
  <si>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</si>
  <si>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</si>
  <si>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</si>
  <si>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</si>
  <si>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</si>
  <si>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</si>
  <si>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</si>
  <si>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</si>
  <si>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</si>
  <si>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</si>
  <si>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</si>
  <si>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</si>
  <si>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</si>
  <si>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</si>
  <si>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</si>
  <si>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</si>
  <si>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</si>
  <si>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</si>
  <si>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</si>
  <si>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</si>
  <si>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</si>
  <si>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</si>
  <si>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</si>
  <si>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</si>
  <si>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</si>
  <si>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</si>
  <si>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</si>
  <si>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</si>
  <si>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</si>
  <si>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</si>
  <si>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</si>
  <si>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</si>
  <si>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</si>
  <si>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</si>
  <si>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</si>
  <si>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</si>
  <si>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</si>
  <si>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</si>
  <si>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</si>
  <si>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</si>
  <si>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</si>
  <si>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</si>
  <si>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</si>
  <si>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</si>
  <si>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</si>
  <si>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</si>
  <si>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</si>
  <si>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</si>
  <si>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</si>
  <si>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</si>
  <si>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</si>
  <si>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</si>
  <si>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</si>
  <si>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</si>
  <si>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</si>
  <si>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</si>
  <si>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</si>
  <si>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</si>
  <si>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</si>
  <si>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</si>
  <si>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</si>
  <si>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</si>
  <si>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</si>
  <si>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</si>
  <si>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</si>
  <si>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</si>
  <si>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</si>
  <si>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</si>
  <si>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</si>
  <si>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</si>
  <si>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</si>
  <si>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</si>
  <si>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</si>
  <si>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</si>
  <si>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</si>
  <si>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</si>
  <si>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</si>
  <si>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</si>
  <si>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</si>
  <si>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</si>
  <si>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</si>
  <si>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</si>
  <si>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</si>
  <si>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</si>
  <si>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</si>
  <si>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</si>
  <si>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</si>
  <si>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</si>
  <si>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</si>
  <si>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</si>
  <si>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</si>
  <si>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</si>
  <si>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</si>
  <si>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</si>
  <si>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</si>
  <si>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</si>
  <si>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</si>
  <si>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</si>
  <si>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</si>
  <si>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</si>
  <si>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</si>
  <si>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</si>
  <si>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</si>
  <si>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</si>
  <si>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</si>
  <si>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</si>
  <si>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</si>
  <si>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</si>
  <si>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</si>
  <si>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</si>
  <si>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</si>
  <si>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</si>
  <si>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</si>
  <si>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</si>
  <si>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</si>
  <si>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</si>
  <si>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</si>
  <si>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</si>
  <si>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</si>
  <si>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</si>
  <si>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</si>
  <si>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</si>
  <si>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</si>
  <si>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</si>
  <si>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</si>
  <si>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</si>
  <si>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</si>
  <si>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</si>
  <si>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</si>
  <si>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</si>
  <si>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</si>
  <si>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</si>
  <si>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</si>
  <si>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</si>
  <si>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</si>
  <si>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</si>
  <si>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</si>
  <si>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</si>
  <si>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</si>
  <si>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</si>
  <si>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</si>
  <si>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</si>
  <si>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</si>
  <si>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</si>
  <si>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</si>
  <si>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</si>
  <si>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</si>
  <si>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</si>
  <si>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</si>
  <si>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</si>
  <si>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</si>
  <si>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</si>
  <si>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</si>
  <si>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</si>
  <si>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</si>
  <si>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</si>
  <si>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</si>
  <si>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</si>
  <si>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</si>
  <si>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</si>
  <si>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</si>
  <si>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</si>
  <si>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</si>
  <si>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</si>
  <si>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</si>
  <si>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</si>
  <si>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</si>
  <si>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</si>
  <si>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</si>
  <si>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</si>
  <si>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</si>
  <si>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</si>
  <si>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</si>
  <si>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</si>
  <si>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</si>
  <si>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</si>
  <si>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</si>
  <si>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</si>
  <si>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</si>
  <si>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</si>
  <si>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</si>
  <si>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</si>
  <si>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</si>
  <si>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</si>
  <si>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</si>
  <si>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</si>
  <si>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</si>
  <si>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</si>
  <si>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</si>
  <si>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</si>
  <si>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</si>
  <si>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</si>
  <si>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</si>
  <si>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</si>
  <si>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</si>
  <si>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</si>
  <si>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</si>
  <si>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</si>
  <si>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</si>
  <si>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</si>
  <si>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</si>
  <si>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</si>
  <si>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</si>
  <si>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</si>
  <si>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</si>
  <si>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</si>
  <si>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</si>
  <si>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</si>
  <si>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</si>
  <si>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</si>
  <si>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</si>
  <si>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</si>
  <si>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</si>
  <si>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</si>
  <si>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</si>
  <si>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</si>
  <si>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</si>
  <si>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</si>
  <si>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</si>
  <si>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</si>
  <si>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</si>
  <si>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</si>
  <si>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</si>
  <si>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</si>
  <si>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</si>
  <si>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</si>
  <si>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</si>
  <si>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</si>
  <si>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</si>
  <si>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</si>
  <si>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</si>
  <si>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</si>
  <si>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</si>
  <si>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</si>
  <si>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</si>
  <si>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</si>
  <si>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</si>
  <si>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</si>
  <si>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</si>
  <si>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</si>
  <si>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</si>
  <si>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</si>
  <si>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</si>
  <si>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</si>
  <si>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</si>
  <si>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</si>
  <si>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</si>
  <si>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</si>
  <si>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</si>
  <si>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</si>
  <si>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</si>
  <si>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</si>
  <si>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</si>
  <si>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</si>
  <si>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</si>
  <si>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</si>
  <si>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</si>
  <si>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</si>
  <si>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</si>
  <si>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</si>
  <si>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</si>
  <si>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</si>
  <si>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</si>
  <si>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</si>
  <si>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</si>
  <si>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</si>
  <si>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</si>
  <si>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</si>
  <si>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</si>
  <si>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</si>
  <si>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</si>
  <si>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</si>
  <si>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</si>
  <si>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</si>
  <si>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</si>
  <si>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</si>
  <si>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</si>
  <si>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</si>
  <si>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</si>
  <si>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</si>
  <si>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</si>
  <si>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</si>
  <si>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</si>
  <si>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</si>
  <si>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</si>
  <si>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</si>
  <si>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</si>
  <si>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</si>
  <si>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</si>
  <si>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</si>
  <si>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</si>
  <si>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</si>
  <si>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</si>
  <si>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</si>
  <si>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</si>
  <si>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</si>
  <si>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</si>
  <si>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</si>
  <si>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</si>
  <si>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</si>
  <si>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</si>
  <si>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</si>
  <si>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</si>
  <si>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</si>
  <si>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</si>
  <si>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</si>
  <si>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</si>
  <si>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</si>
  <si>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</si>
  <si>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</si>
  <si>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</si>
  <si>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</si>
  <si>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</si>
  <si>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</si>
  <si>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</si>
  <si>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</si>
  <si>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</si>
  <si>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</si>
  <si>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</si>
  <si>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</si>
  <si>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</si>
  <si>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</si>
  <si>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</si>
  <si>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</si>
  <si>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</si>
  <si>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</si>
  <si>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</si>
  <si>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</si>
  <si>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</si>
  <si>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</si>
  <si>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</si>
  <si>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</si>
  <si>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</si>
  <si>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</si>
  <si>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</si>
  <si>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</si>
  <si>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</si>
  <si>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</si>
  <si>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</si>
  <si>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</si>
  <si>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</si>
  <si>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</si>
  <si>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</si>
  <si>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</si>
  <si>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</si>
  <si>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</si>
  <si>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</si>
  <si>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</si>
  <si>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</si>
  <si>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</si>
  <si>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</si>
  <si>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</si>
  <si>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</si>
  <si>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</si>
  <si>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</si>
  <si>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</si>
  <si>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</si>
  <si>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</si>
  <si>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</si>
  <si>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</si>
  <si>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</si>
  <si>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</si>
  <si>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</si>
  <si>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</si>
  <si>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</si>
  <si>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</si>
  <si>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</si>
  <si>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</si>
  <si>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</si>
  <si>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</si>
  <si>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</si>
  <si>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</si>
  <si>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</si>
  <si>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</si>
  <si>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</si>
  <si>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</si>
  <si>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</si>
  <si>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</si>
  <si>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</si>
  <si>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</si>
  <si>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</si>
  <si>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</si>
  <si>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</si>
  <si>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</si>
  <si>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</si>
  <si>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</si>
  <si>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</si>
  <si>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</si>
  <si>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</si>
  <si>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</si>
  <si>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</si>
  <si>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</si>
  <si>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</si>
  <si>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</si>
  <si>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</si>
  <si>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</si>
  <si>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</si>
  <si>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</si>
  <si>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</si>
  <si>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</si>
  <si>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</si>
  <si>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</si>
  <si>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</si>
  <si>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</si>
  <si>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</si>
  <si>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</si>
  <si>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</si>
  <si>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</si>
  <si>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</si>
  <si>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</si>
  <si>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</si>
  <si>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</si>
  <si>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</si>
  <si>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</si>
  <si>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</si>
  <si>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</si>
  <si>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</si>
  <si>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</si>
  <si>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</si>
  <si>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</si>
  <si>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</si>
  <si>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</si>
  <si>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</si>
  <si>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</si>
  <si>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</si>
  <si>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</si>
  <si>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</si>
  <si>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</si>
  <si>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</si>
  <si>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</si>
  <si>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</si>
  <si>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</si>
  <si>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</si>
  <si>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</si>
  <si>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</si>
  <si>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</si>
  <si>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</si>
  <si>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</si>
  <si>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</si>
  <si>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</si>
  <si>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</si>
  <si>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</si>
  <si>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</si>
  <si>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</si>
  <si>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</si>
  <si>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</si>
  <si>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</si>
  <si>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</si>
  <si>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</si>
  <si>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</si>
  <si>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</si>
  <si>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</si>
  <si>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</si>
  <si>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</si>
  <si>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</si>
  <si>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</si>
  <si>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</si>
  <si>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</si>
  <si>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</si>
  <si>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</si>
  <si>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</si>
  <si>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</si>
  <si>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</si>
  <si>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</si>
  <si>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</si>
  <si>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</si>
  <si>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</si>
  <si>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</si>
  <si>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</si>
  <si>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</si>
  <si>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</si>
  <si>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</si>
  <si>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</si>
  <si>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</si>
  <si>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</si>
  <si>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</si>
  <si>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</si>
  <si>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</si>
  <si>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</si>
  <si>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</si>
  <si>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</si>
  <si>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</si>
  <si>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</si>
  <si>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</si>
  <si>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</si>
  <si>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</si>
  <si>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</si>
  <si>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</si>
  <si>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</si>
  <si>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</si>
  <si>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</si>
  <si>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</si>
  <si>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</si>
  <si>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</si>
  <si>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</si>
  <si>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</si>
  <si>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</si>
  <si>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</si>
  <si>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</si>
  <si>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</si>
  <si>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</si>
  <si>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</si>
  <si>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</si>
  <si>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</si>
  <si>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</si>
  <si>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</si>
  <si>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</si>
  <si>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</si>
  <si>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</si>
  <si>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</si>
  <si>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</si>
  <si>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</si>
  <si>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</si>
  <si>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</si>
  <si>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</si>
  <si>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</si>
  <si>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</si>
  <si>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</si>
  <si>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</si>
  <si>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</si>
  <si>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</si>
  <si>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</si>
  <si>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</si>
  <si>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</si>
  <si>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</si>
  <si>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</si>
  <si>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</si>
  <si>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</si>
  <si>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</si>
  <si>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</si>
  <si>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</si>
  <si>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</si>
  <si>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</si>
  <si>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</si>
  <si>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</si>
  <si>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</si>
  <si>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</si>
  <si>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</si>
  <si>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</si>
  <si>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</si>
  <si>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</si>
  <si>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</si>
  <si>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</si>
  <si>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</si>
  <si>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</si>
  <si>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</si>
  <si>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</si>
  <si>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</si>
  <si>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</si>
  <si>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</si>
  <si>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</si>
  <si>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</si>
  <si>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</si>
  <si>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</si>
  <si>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</si>
  <si>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</si>
  <si>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</si>
  <si>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</si>
  <si>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</si>
  <si>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</si>
  <si>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</si>
  <si>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</si>
  <si>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</si>
  <si>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</si>
  <si>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</si>
  <si>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</si>
  <si>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</si>
  <si>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</si>
  <si>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</si>
  <si>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</si>
  <si>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</si>
  <si>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</si>
  <si>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</si>
  <si>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</si>
  <si>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</si>
  <si>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</si>
  <si>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</si>
  <si>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</si>
  <si>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</si>
  <si>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</si>
  <si>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</si>
  <si>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</si>
  <si>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</si>
  <si>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</si>
  <si>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</si>
  <si>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</si>
  <si>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</si>
  <si>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</si>
  <si>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</si>
  <si>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</si>
  <si>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</si>
  <si>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</si>
  <si>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</si>
  <si>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</si>
  <si>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</si>
  <si>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</si>
  <si>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</si>
  <si>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</si>
  <si>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</si>
  <si>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</si>
  <si>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</si>
  <si>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</si>
  <si>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</si>
  <si>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</si>
  <si>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</si>
  <si>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</si>
  <si>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</si>
  <si>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</si>
  <si>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</si>
  <si>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</si>
  <si>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</si>
  <si>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</si>
  <si>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</si>
  <si>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</si>
  <si>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</si>
  <si>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</si>
  <si>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</si>
  <si>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</si>
  <si>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</si>
  <si>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</si>
  <si>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</si>
  <si>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</si>
  <si>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</si>
  <si>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</si>
  <si>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</si>
  <si>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</si>
  <si>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</si>
  <si>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</si>
  <si>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</si>
  <si>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</si>
  <si>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</si>
  <si>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</si>
  <si>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</si>
  <si>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</si>
  <si>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</si>
  <si>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</si>
  <si>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</si>
  <si>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</si>
  <si>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</si>
  <si>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</si>
  <si>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</si>
  <si>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</si>
  <si>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</si>
  <si>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</si>
  <si>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</si>
  <si>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</si>
  <si>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</si>
  <si>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</si>
  <si>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</si>
  <si>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</si>
  <si>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</si>
  <si>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</si>
  <si>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</si>
  <si>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</si>
  <si>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</si>
  <si>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</si>
  <si>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</si>
  <si>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</si>
  <si>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</si>
  <si>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</si>
  <si>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</si>
  <si>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</si>
  <si>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</si>
  <si>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</si>
  <si>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</si>
  <si>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</si>
  <si>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</si>
  <si>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</si>
  <si>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</si>
  <si>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</si>
  <si>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</si>
  <si>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</si>
  <si>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</si>
  <si>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</si>
  <si>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</si>
  <si>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</si>
  <si>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</si>
  <si>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</si>
  <si>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</si>
  <si>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</si>
  <si>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</si>
  <si>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</si>
  <si>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</si>
  <si>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</si>
  <si>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</si>
  <si>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</si>
  <si>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</si>
  <si>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</si>
  <si>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</si>
  <si>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</si>
  <si>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</si>
  <si>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</si>
  <si>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</si>
  <si>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</si>
  <si>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</si>
  <si>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</si>
  <si>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</si>
  <si>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</si>
  <si>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</si>
  <si>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</si>
  <si>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</si>
  <si>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</si>
  <si>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</si>
  <si>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</si>
  <si>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</si>
  <si>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</si>
  <si>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</si>
  <si>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</si>
  <si>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</si>
  <si>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</si>
  <si>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</si>
  <si>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</si>
  <si>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</si>
  <si>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</si>
  <si>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</si>
  <si>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</si>
  <si>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</si>
  <si>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</si>
  <si>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</si>
  <si>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</si>
  <si>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</si>
  <si>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</si>
  <si>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</si>
  <si>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</si>
  <si>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</si>
  <si>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</si>
  <si>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</si>
  <si>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</si>
  <si>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</si>
  <si>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</si>
  <si>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</si>
  <si>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</si>
  <si>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</si>
  <si>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</si>
  <si>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</si>
  <si>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</si>
  <si>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</si>
  <si>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</si>
  <si>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</si>
  <si>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</si>
  <si>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</si>
  <si>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</si>
  <si>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</si>
  <si>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</si>
  <si>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</si>
  <si>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</si>
  <si>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</si>
  <si>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</si>
  <si>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</si>
  <si>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</si>
  <si>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</si>
  <si>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</si>
  <si>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</si>
  <si>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</si>
  <si>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</si>
  <si>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</si>
  <si>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</si>
  <si>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</si>
  <si>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</si>
  <si>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</si>
  <si>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</si>
  <si>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</si>
  <si>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</si>
  <si>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</si>
  <si>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</si>
  <si>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</si>
  <si>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</si>
  <si>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</si>
  <si>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</si>
  <si>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</si>
  <si>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</si>
  <si>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</si>
  <si>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</si>
  <si>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</si>
  <si>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</si>
  <si>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</si>
  <si>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</si>
  <si>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</si>
  <si>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</si>
  <si>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</si>
  <si>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</si>
  <si>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</si>
  <si>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</si>
  <si>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</si>
  <si>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</si>
  <si>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</si>
  <si>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</si>
  <si>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</si>
  <si>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</si>
  <si>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</si>
  <si>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</si>
  <si>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</si>
  <si>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</si>
  <si>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</si>
  <si>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</si>
  <si>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</si>
  <si>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</si>
  <si>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</si>
  <si>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</si>
  <si>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</si>
  <si>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</si>
  <si>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</si>
  <si>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</si>
  <si>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</si>
  <si>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</si>
  <si>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</si>
  <si>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</si>
  <si>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</si>
  <si>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</si>
  <si>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</si>
  <si>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</si>
  <si>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</si>
  <si>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</si>
  <si>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</si>
  <si>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</si>
  <si>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</si>
  <si>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</si>
  <si>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</si>
  <si>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</si>
  <si>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</si>
  <si>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</si>
  <si>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</si>
  <si>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</si>
  <si>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</si>
  <si>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</si>
  <si>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</si>
  <si>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</si>
  <si>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</si>
  <si>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</si>
  <si>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</si>
  <si>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</si>
  <si>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</si>
  <si>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</si>
  <si>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</si>
  <si>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</si>
  <si>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</si>
  <si>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</si>
  <si>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</si>
  <si>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</si>
  <si>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</si>
  <si>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</si>
  <si>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</si>
  <si>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</si>
  <si>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</si>
  <si>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</si>
  <si>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</si>
  <si>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</si>
  <si>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</si>
  <si>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</si>
  <si>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</si>
  <si>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</si>
  <si>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</si>
  <si>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</si>
  <si>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</si>
  <si>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</si>
  <si>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</si>
  <si>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</si>
  <si>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</si>
  <si>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</si>
  <si>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</si>
  <si>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</si>
  <si>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</si>
  <si>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</si>
  <si>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</si>
  <si>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</si>
  <si>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</si>
  <si>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</si>
  <si>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</si>
  <si>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</si>
  <si>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</si>
  <si>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</si>
  <si>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</si>
  <si>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</si>
  <si>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</si>
  <si>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</si>
  <si>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</si>
  <si>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</si>
  <si>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</si>
  <si>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</si>
  <si>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</si>
  <si>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</si>
  <si>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</si>
  <si>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</si>
  <si>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</si>
  <si>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</si>
  <si>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</si>
  <si>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</si>
  <si>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</si>
  <si>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</si>
  <si>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</si>
  <si>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</si>
  <si>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</si>
  <si>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</si>
  <si>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</si>
  <si>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</si>
  <si>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</si>
  <si>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</si>
  <si>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</si>
  <si>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</si>
  <si>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</si>
  <si>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</si>
  <si>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</si>
  <si>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</si>
  <si>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</si>
  <si>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</si>
  <si>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</si>
  <si>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</si>
  <si>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</si>
  <si>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</si>
  <si>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</si>
  <si>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</si>
  <si>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</si>
  <si>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</si>
  <si>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</si>
  <si>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</si>
  <si>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</si>
  <si>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</si>
  <si>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</si>
  <si>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</si>
  <si>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</si>
  <si>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</si>
  <si>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</si>
  <si>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</si>
  <si>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</si>
  <si>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</si>
  <si>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</si>
  <si>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</si>
  <si>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</si>
  <si>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</si>
  <si>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</si>
  <si>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</si>
  <si>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</si>
  <si>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</si>
  <si>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</si>
  <si>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</si>
  <si>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</si>
  <si>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</si>
  <si>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</si>
  <si>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</si>
  <si>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</si>
  <si>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</si>
  <si>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</si>
  <si>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</si>
  <si>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</si>
  <si>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</si>
  <si>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</si>
  <si>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</si>
  <si>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</si>
  <si>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</si>
  <si>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</si>
  <si>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</si>
  <si>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</si>
  <si>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</si>
  <si>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</si>
  <si>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</si>
  <si>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</si>
  <si>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</si>
  <si>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</si>
  <si>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</si>
  <si>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</si>
  <si>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</si>
  <si>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</si>
  <si>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</si>
  <si>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</si>
  <si>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</si>
  <si>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</si>
  <si>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</si>
  <si>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</si>
  <si>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</si>
  <si>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</si>
  <si>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</si>
  <si>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</si>
  <si>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</si>
  <si>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</si>
  <si>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</si>
  <si>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</si>
  <si>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</si>
  <si>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</si>
  <si>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</si>
  <si>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</si>
  <si>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</si>
  <si>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</si>
  <si>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</si>
  <si>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</si>
  <si>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</si>
  <si>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</si>
  <si>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</si>
  <si>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</si>
  <si>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</si>
  <si>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</si>
  <si>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</si>
  <si>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</si>
  <si>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</si>
  <si>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</si>
  <si>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</si>
  <si>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</si>
  <si>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</si>
  <si>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</si>
  <si>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</si>
  <si>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</si>
  <si>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</si>
  <si>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</si>
  <si>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</si>
  <si>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</si>
  <si>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</si>
  <si>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</si>
  <si>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</si>
  <si>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</si>
  <si>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</si>
  <si>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</si>
  <si>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</si>
  <si>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</si>
  <si>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</si>
  <si>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</si>
  <si>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</si>
  <si>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</si>
  <si>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</si>
  <si>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</si>
  <si>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</si>
  <si>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</si>
  <si>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</si>
  <si>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</si>
  <si>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</si>
  <si>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</si>
  <si>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</si>
  <si>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</si>
  <si>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</si>
  <si>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</si>
  <si>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</si>
  <si>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</si>
  <si>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</si>
  <si>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</si>
  <si>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</si>
  <si>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</si>
  <si>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</si>
  <si>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</si>
  <si>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</si>
  <si>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</si>
  <si>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</si>
  <si>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</si>
  <si>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</si>
  <si>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</si>
  <si>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</si>
  <si>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</si>
  <si>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</si>
  <si>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</si>
  <si>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</si>
  <si>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</si>
  <si>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</si>
  <si>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</si>
  <si>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</si>
  <si>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</si>
  <si>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</si>
  <si>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</si>
  <si>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</si>
  <si>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</si>
  <si>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</si>
  <si>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</si>
  <si>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</si>
  <si>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</si>
  <si>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</si>
  <si>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</si>
  <si>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</si>
  <si>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</si>
  <si>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</si>
  <si>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</si>
  <si>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</si>
  <si>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</si>
  <si>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</si>
  <si>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</si>
  <si>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</si>
  <si>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</si>
  <si>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</si>
  <si>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</si>
  <si>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</si>
  <si>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</si>
  <si>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</si>
  <si>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</si>
  <si>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</si>
  <si>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</si>
  <si>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</si>
  <si>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</si>
  <si>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</si>
  <si>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</si>
  <si>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</si>
  <si>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</si>
  <si>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</si>
  <si>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</si>
  <si>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</si>
  <si>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</si>
  <si>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</si>
  <si>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</si>
  <si>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</si>
  <si>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</si>
  <si>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</si>
  <si>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</si>
  <si>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</si>
  <si>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</si>
  <si>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</si>
  <si>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</si>
  <si>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</si>
  <si>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</si>
  <si>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</si>
  <si>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</si>
  <si>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</si>
  <si>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</si>
  <si>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</si>
  <si>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</si>
  <si>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</si>
  <si>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</si>
  <si>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</si>
  <si>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</si>
  <si>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</si>
  <si>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</si>
  <si>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</si>
  <si>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</si>
  <si>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</si>
  <si>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</si>
  <si>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</si>
  <si>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</si>
  <si>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</si>
  <si>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</si>
  <si>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</si>
  <si>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</si>
  <si>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</si>
  <si>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</si>
  <si>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</si>
  <si>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</si>
  <si>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</si>
  <si>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</si>
  <si>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</si>
  <si>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</si>
  <si>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</si>
  <si>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</si>
  <si>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</si>
  <si>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</si>
  <si>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</si>
  <si>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</si>
  <si>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</si>
  <si>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</si>
  <si>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</si>
  <si>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</si>
  <si>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</si>
  <si>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</si>
  <si>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</si>
  <si>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</si>
  <si>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</si>
  <si>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</si>
  <si>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</si>
  <si>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</si>
  <si>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</si>
  <si>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</si>
  <si>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</si>
  <si>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</si>
  <si>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</si>
  <si>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</si>
  <si>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</si>
  <si>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</si>
  <si>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</si>
  <si>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</si>
  <si>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</si>
  <si>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</si>
  <si>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</si>
  <si>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</si>
  <si>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</si>
  <si>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</si>
  <si>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</si>
  <si>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</si>
  <si>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</si>
  <si>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</si>
  <si>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</si>
  <si>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</si>
  <si>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</si>
  <si>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</si>
  <si>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</si>
  <si>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</si>
  <si>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</si>
  <si>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</si>
  <si>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</si>
  <si>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</si>
  <si>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</si>
  <si>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</si>
  <si>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</si>
  <si>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</si>
  <si>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</si>
  <si>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</si>
  <si>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</si>
  <si>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</si>
  <si>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</si>
  <si>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</si>
  <si>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</si>
  <si>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</si>
  <si>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</si>
  <si>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</si>
  <si>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</si>
  <si>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</si>
  <si>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</si>
  <si>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</si>
  <si>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</si>
  <si>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</si>
  <si>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</si>
  <si>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</si>
  <si>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</si>
  <si>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</si>
  <si>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</si>
  <si>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</si>
  <si>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</si>
  <si>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</si>
  <si>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</si>
  <si>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</si>
  <si>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</si>
  <si>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</si>
  <si>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</si>
  <si>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</si>
  <si>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</si>
  <si>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</si>
  <si>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</si>
  <si>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</si>
  <si>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</si>
  <si>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</si>
  <si>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</si>
  <si>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</si>
  <si>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</si>
  <si>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</si>
  <si>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</si>
  <si>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</si>
  <si>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</si>
  <si>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</si>
  <si>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</si>
  <si>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</si>
  <si>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</si>
  <si>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</si>
  <si>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</si>
  <si>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</si>
  <si>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</si>
  <si>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</si>
  <si>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</si>
  <si>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</si>
  <si>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</si>
  <si>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</si>
  <si>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</si>
  <si>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</si>
  <si>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</si>
  <si>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</si>
  <si>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</si>
  <si>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</si>
  <si>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</si>
  <si>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</si>
  <si>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</si>
  <si>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</si>
  <si>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</si>
  <si>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</si>
  <si>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</si>
  <si>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</si>
  <si>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</si>
  <si>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</si>
  <si>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</si>
  <si>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</si>
  <si>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</si>
  <si>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</si>
  <si>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</si>
  <si>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</si>
  <si>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</si>
  <si>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</si>
  <si>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</si>
  <si>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</si>
  <si>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</si>
  <si>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</si>
  <si>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</si>
  <si>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</si>
  <si>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</si>
  <si>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</si>
  <si>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</si>
  <si>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</si>
  <si>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</si>
  <si>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</si>
  <si>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</si>
  <si>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</si>
  <si>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</si>
  <si>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</si>
  <si>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</si>
  <si>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</si>
  <si>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</si>
  <si>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</si>
  <si>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</si>
  <si>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</si>
  <si>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</si>
  <si>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</si>
  <si>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</si>
  <si>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</si>
  <si>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</si>
  <si>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</si>
  <si>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</si>
  <si>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</si>
  <si>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</si>
  <si>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</si>
  <si>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</si>
  <si>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</si>
  <si>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</si>
  <si>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</si>
  <si>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</si>
  <si>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</si>
  <si>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</si>
  <si>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</si>
  <si>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</si>
  <si>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</si>
  <si>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</si>
  <si>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</si>
  <si>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</si>
  <si>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</si>
  <si>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</si>
  <si>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</si>
  <si>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</si>
  <si>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</si>
  <si>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</si>
  <si>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</si>
  <si>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</si>
  <si>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</si>
  <si>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</si>
  <si>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</si>
  <si>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</si>
  <si>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</si>
  <si>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</si>
  <si>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</si>
  <si>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</si>
  <si>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</si>
  <si>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</si>
  <si>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</si>
  <si>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</si>
  <si>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</si>
  <si>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</si>
  <si>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</si>
  <si>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</si>
  <si>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</si>
  <si>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</si>
  <si>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</si>
  <si>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</si>
  <si>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</si>
  <si>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</si>
  <si>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</si>
  <si>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</si>
  <si>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</si>
  <si>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</si>
  <si>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</si>
  <si>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</si>
  <si>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</si>
  <si>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</si>
  <si>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</si>
  <si>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</si>
  <si>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</si>
  <si>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</si>
  <si>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</si>
  <si>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</si>
  <si>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</si>
  <si>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</si>
  <si>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</si>
  <si>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</si>
  <si>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</si>
  <si>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</si>
  <si>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</si>
  <si>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</si>
  <si>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</si>
  <si>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</si>
  <si>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</si>
  <si>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</si>
  <si>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</si>
  <si>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</si>
  <si>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</si>
  <si>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</si>
  <si>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</si>
  <si>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</si>
  <si>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</si>
  <si>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</si>
  <si>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</si>
  <si>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</si>
  <si>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</si>
  <si>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</si>
  <si>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</si>
  <si>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</si>
  <si>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</si>
  <si>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</si>
  <si>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</si>
  <si>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</si>
  <si>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</si>
  <si>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</si>
  <si>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</si>
  <si>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</si>
  <si>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</si>
  <si>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</si>
  <si>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</si>
  <si>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</si>
  <si>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</si>
  <si>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</si>
  <si>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</si>
  <si>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</si>
  <si>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</si>
  <si>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</si>
  <si>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</si>
  <si>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</si>
  <si>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</si>
  <si>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</si>
  <si>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</si>
  <si>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</si>
  <si>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</si>
  <si>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</si>
  <si>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</si>
  <si>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</si>
  <si>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</si>
  <si>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</si>
  <si>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</si>
  <si>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</si>
  <si>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</si>
  <si>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</si>
  <si>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</si>
  <si>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</si>
  <si>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</si>
  <si>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</si>
  <si>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</si>
  <si>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</si>
  <si>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</si>
  <si>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</si>
  <si>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</si>
  <si>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</si>
  <si>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</si>
  <si>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</si>
  <si>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</si>
  <si>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</si>
  <si>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</si>
  <si>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</si>
  <si>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</si>
  <si>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</si>
  <si>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</si>
  <si>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</si>
  <si>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</si>
  <si>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</si>
  <si>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</si>
  <si>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</si>
  <si>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</si>
  <si>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</si>
  <si>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</si>
  <si>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</si>
  <si>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</si>
  <si>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</si>
  <si>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</si>
  <si>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</si>
  <si>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</si>
  <si>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</si>
  <si>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</si>
  <si>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</si>
  <si>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</si>
  <si>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</si>
  <si>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</si>
  <si>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</si>
  <si>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</si>
  <si>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</si>
  <si>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</si>
  <si>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</si>
  <si>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</si>
  <si>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</si>
  <si>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</si>
  <si>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</si>
  <si>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</si>
  <si>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</si>
  <si>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</si>
  <si>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</si>
  <si>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</si>
  <si>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</si>
  <si>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</si>
  <si>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</si>
  <si>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</si>
  <si>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</si>
  <si>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</si>
  <si>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</si>
  <si>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</si>
  <si>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</si>
  <si>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</si>
  <si>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</si>
  <si>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</si>
  <si>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</si>
  <si>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</si>
  <si>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</si>
  <si>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</si>
  <si>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</si>
  <si>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</si>
  <si>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</si>
  <si>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</si>
  <si>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</si>
  <si>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</si>
  <si>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</si>
  <si>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</si>
  <si>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</si>
  <si>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</si>
  <si>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</si>
  <si>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</si>
  <si>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</si>
  <si>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</si>
  <si>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</si>
  <si>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</si>
  <si>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</si>
  <si>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</si>
  <si>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</si>
  <si>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</si>
  <si>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</si>
  <si>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</si>
  <si>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</si>
  <si>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</si>
  <si>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</si>
  <si>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</si>
  <si>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</si>
  <si>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</si>
  <si>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</si>
  <si>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</si>
  <si>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</si>
  <si>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</si>
  <si>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</si>
  <si>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</si>
  <si>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</si>
  <si>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</si>
  <si>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</si>
  <si>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</si>
  <si>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</si>
  <si>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</si>
  <si>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</si>
  <si>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</si>
  <si>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</si>
  <si>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</si>
  <si>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</si>
  <si>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</si>
  <si>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</si>
  <si>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</si>
  <si>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</si>
  <si>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</si>
  <si>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</si>
  <si>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</si>
  <si>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</si>
  <si>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</si>
  <si>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</si>
  <si>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</si>
  <si>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</si>
  <si>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</si>
  <si>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</si>
  <si>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</si>
  <si>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</si>
  <si>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</si>
  <si>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</si>
  <si>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</si>
  <si>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</si>
  <si>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</si>
  <si>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</si>
  <si>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</si>
  <si>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</si>
  <si>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</si>
  <si>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</si>
  <si>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</si>
  <si>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</si>
  <si>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</si>
  <si>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</si>
  <si>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</si>
  <si>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</si>
  <si>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</si>
  <si>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</si>
  <si>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</si>
  <si>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</si>
  <si>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</si>
  <si>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</si>
  <si>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</si>
  <si>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</si>
  <si>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</si>
  <si>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</si>
  <si>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</si>
  <si>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</si>
  <si>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</si>
  <si>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</si>
  <si>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</si>
  <si>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</si>
  <si>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</si>
  <si>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</si>
  <si>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</si>
  <si>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</si>
  <si>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</si>
  <si>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</si>
  <si>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</si>
  <si>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</si>
  <si>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</si>
  <si>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</si>
  <si>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</si>
  <si>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</si>
  <si>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</si>
  <si>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</si>
  <si>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</si>
  <si>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</si>
  <si>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</si>
  <si>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</si>
  <si>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</si>
  <si>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</si>
  <si>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</si>
  <si>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</si>
  <si>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</si>
  <si>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</si>
  <si>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</si>
  <si>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</si>
  <si>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</si>
  <si>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</si>
  <si>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</si>
  <si>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</si>
  <si>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</si>
  <si>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</si>
  <si>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</si>
  <si>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</si>
  <si>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</si>
  <si>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</si>
  <si>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</si>
  <si>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</si>
  <si>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</si>
  <si>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</si>
  <si>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</si>
  <si>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</si>
  <si>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</si>
  <si>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</si>
  <si>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</si>
  <si>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</si>
  <si>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</si>
  <si>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</si>
  <si>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</si>
  <si>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</si>
  <si>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</si>
  <si>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</si>
  <si>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</si>
  <si>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</si>
  <si>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</si>
  <si>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</si>
  <si>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</si>
  <si>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</si>
  <si>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</si>
  <si>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</si>
  <si>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</si>
  <si>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</si>
  <si>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</si>
  <si>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</si>
  <si>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</si>
  <si>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</si>
  <si>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</si>
  <si>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</si>
  <si>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</si>
  <si>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</si>
  <si>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</si>
  <si>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</si>
  <si>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</si>
  <si>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</si>
  <si>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</si>
  <si>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</si>
  <si>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</si>
  <si>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</si>
  <si>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</si>
  <si>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</si>
  <si>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</si>
  <si>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</si>
  <si>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</si>
  <si>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</si>
  <si>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</si>
  <si>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</si>
  <si>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</si>
  <si>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</si>
  <si>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</si>
  <si>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</si>
  <si>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</si>
  <si>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</si>
  <si>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</si>
  <si>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</si>
  <si>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</si>
  <si>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</si>
  <si>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</si>
  <si>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</si>
  <si>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</si>
  <si>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</si>
  <si>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</si>
  <si>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</si>
  <si>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</si>
  <si>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</si>
  <si>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</si>
  <si>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</si>
  <si>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</si>
  <si>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</si>
  <si>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</si>
  <si>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</si>
  <si>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</si>
  <si>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</si>
  <si>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</si>
  <si>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</si>
  <si>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</si>
  <si>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</si>
  <si>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</si>
  <si>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</si>
  <si>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</si>
  <si>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</si>
  <si>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</si>
  <si>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</si>
  <si>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</si>
  <si>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</si>
  <si>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</si>
  <si>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</si>
  <si>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</si>
  <si>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</si>
  <si>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</si>
  <si>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</si>
  <si>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</si>
  <si>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</si>
  <si>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</si>
  <si>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</si>
  <si>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</si>
  <si>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</si>
  <si>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</si>
  <si>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</si>
  <si>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</si>
  <si>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</si>
  <si>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</si>
  <si>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</si>
  <si>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</si>
  <si>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</si>
  <si>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</si>
  <si>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</si>
  <si>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</si>
  <si>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</si>
  <si>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</si>
  <si>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</si>
  <si>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</si>
  <si>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</si>
  <si>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</si>
  <si>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</si>
  <si>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</si>
  <si>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</si>
  <si>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</si>
  <si>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</si>
  <si>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</si>
  <si>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</si>
  <si>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</si>
  <si>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</si>
  <si>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</si>
  <si>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</si>
  <si>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</si>
  <si>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</si>
  <si>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</si>
  <si>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</si>
  <si>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</si>
  <si>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</si>
  <si>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</si>
  <si>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</si>
  <si>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</si>
  <si>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</si>
  <si>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</si>
  <si>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</si>
  <si>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</si>
  <si>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</si>
  <si>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</si>
  <si>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</si>
  <si>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</si>
  <si>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</si>
  <si>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</si>
  <si>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</si>
  <si>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</si>
  <si>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</si>
  <si>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</si>
  <si>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</si>
  <si>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</si>
  <si>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</si>
  <si>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</si>
  <si>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</si>
  <si>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</si>
  <si>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</si>
  <si>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</si>
  <si>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</si>
  <si>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</si>
  <si>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</si>
  <si>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</si>
  <si>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</si>
  <si>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</si>
  <si>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</si>
  <si>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</si>
  <si>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</si>
  <si>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</si>
  <si>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</si>
  <si>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</si>
  <si>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</si>
  <si>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</si>
  <si>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</si>
  <si>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</si>
  <si>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</si>
  <si>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</si>
  <si>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</si>
  <si>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</si>
  <si>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</si>
  <si>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</si>
  <si>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</si>
  <si>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</si>
  <si>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</si>
  <si>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</si>
  <si>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</si>
  <si>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</si>
  <si>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</si>
  <si>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</si>
  <si>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</si>
  <si>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</si>
  <si>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</si>
  <si>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</si>
  <si>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</si>
  <si>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</si>
  <si>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</si>
  <si>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</si>
  <si>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</si>
  <si>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</si>
  <si>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</si>
  <si>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</si>
  <si>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</si>
  <si>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</si>
  <si>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</si>
  <si>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</si>
  <si>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</si>
  <si>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</si>
  <si>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</si>
  <si>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</si>
  <si>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</si>
  <si>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</si>
  <si>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</si>
  <si>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</si>
  <si>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</si>
  <si>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</si>
  <si>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</si>
  <si>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</si>
  <si>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</si>
  <si>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</si>
  <si>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</si>
  <si>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</si>
  <si>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</si>
  <si>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</si>
  <si>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</si>
  <si>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</si>
  <si>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</si>
  <si>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</si>
  <si>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</si>
  <si>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</si>
  <si>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</si>
  <si>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</si>
  <si>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</si>
  <si>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</si>
  <si>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</si>
  <si>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</si>
  <si>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</si>
  <si>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</si>
  <si>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</si>
  <si>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</si>
  <si>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</si>
  <si>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</si>
  <si>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</si>
  <si>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</si>
  <si>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</si>
  <si>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</si>
  <si>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</si>
  <si>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</si>
  <si>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</si>
  <si>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</si>
  <si>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</si>
  <si>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</si>
  <si>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</si>
  <si>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</si>
  <si>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</si>
  <si>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</si>
  <si>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</si>
  <si>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</si>
  <si>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</si>
  <si>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</si>
  <si>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</si>
  <si>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</si>
  <si>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</si>
  <si>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</si>
  <si>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</si>
  <si>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</si>
  <si>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</si>
  <si>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</si>
  <si>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</si>
  <si>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</si>
  <si>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</si>
  <si>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</si>
  <si>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</si>
  <si>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</si>
  <si>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</si>
  <si>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</si>
  <si>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</si>
  <si>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</si>
  <si>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</si>
  <si>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</si>
  <si>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</si>
  <si>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</si>
  <si>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</si>
  <si>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</si>
  <si>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</si>
  <si>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</si>
  <si>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</si>
  <si>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</si>
  <si>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</si>
  <si>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</si>
  <si>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</si>
  <si>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</si>
  <si>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</si>
  <si>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</si>
  <si>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</si>
  <si>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</si>
  <si>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</si>
  <si>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</si>
  <si>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</si>
  <si>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</si>
  <si>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</si>
  <si>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</si>
  <si>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</si>
  <si>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</si>
  <si>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</si>
  <si>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</si>
  <si>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</si>
  <si>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</si>
  <si>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</si>
  <si>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</si>
  <si>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</si>
  <si>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</si>
  <si>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</si>
  <si>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</si>
  <si>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</si>
  <si>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</si>
  <si>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</si>
  <si>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</si>
  <si>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</si>
  <si>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</si>
  <si>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</si>
  <si>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</si>
  <si>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</si>
  <si>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</si>
  <si>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</si>
  <si>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</si>
  <si>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</si>
  <si>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</si>
  <si>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</si>
  <si>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</si>
  <si>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</si>
  <si>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</si>
  <si>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</si>
  <si>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</si>
  <si>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</si>
  <si>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</si>
  <si>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</si>
  <si>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</si>
  <si>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</si>
  <si>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</si>
  <si>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</si>
  <si>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</si>
  <si>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</si>
  <si>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</si>
  <si>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</si>
  <si>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</si>
  <si>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</si>
  <si>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</si>
  <si>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</si>
  <si>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</si>
  <si>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</si>
  <si>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</si>
  <si>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</si>
  <si>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</si>
  <si>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</si>
  <si>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</si>
  <si>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</si>
  <si>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</si>
  <si>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</si>
  <si>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</si>
  <si>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</si>
  <si>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</si>
  <si>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</si>
  <si>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</si>
  <si>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</si>
  <si>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</si>
  <si>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</si>
  <si>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</si>
  <si>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</si>
  <si>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</si>
  <si>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</si>
  <si>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</si>
  <si>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</si>
  <si>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</si>
  <si>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</si>
  <si>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</si>
  <si>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</si>
  <si>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</si>
  <si>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</si>
  <si>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</si>
  <si>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</si>
  <si>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</si>
  <si>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</si>
  <si>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</si>
  <si>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</si>
  <si>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</si>
  <si>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</si>
  <si>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</si>
  <si>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</si>
  <si>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</si>
  <si>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</si>
  <si>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</si>
  <si>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</si>
  <si>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</si>
  <si>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</si>
  <si>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</si>
  <si>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</si>
  <si>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</si>
  <si>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</si>
  <si>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</si>
  <si>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</si>
  <si>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</si>
  <si>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</si>
  <si>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</si>
  <si>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</si>
  <si>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</si>
  <si>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</si>
  <si>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</si>
  <si>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</si>
  <si>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</si>
  <si>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</si>
  <si>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</si>
  <si>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</si>
  <si>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</si>
  <si>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</si>
  <si>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</si>
  <si>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</si>
  <si>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</si>
  <si>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</si>
  <si>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</si>
  <si>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</si>
  <si>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</si>
  <si>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</si>
  <si>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</si>
  <si>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</si>
  <si>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</si>
  <si>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</si>
  <si>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</si>
  <si>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</si>
  <si>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</si>
  <si>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</si>
  <si>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</si>
  <si>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</si>
  <si>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</si>
  <si>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</si>
  <si>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</si>
  <si>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</si>
  <si>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</si>
  <si>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</si>
  <si>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</si>
  <si>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</si>
  <si>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</si>
  <si>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</si>
  <si>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</si>
  <si>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</si>
  <si>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</si>
  <si>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</si>
  <si>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</si>
  <si>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</si>
  <si>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</si>
  <si>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</si>
  <si>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</si>
  <si>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</si>
  <si>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</si>
  <si>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</si>
  <si>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</si>
  <si>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</si>
  <si>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</si>
  <si>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</si>
  <si>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</si>
  <si>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</si>
  <si>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</si>
  <si>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</si>
  <si>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</si>
  <si>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</si>
  <si>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</si>
  <si>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</si>
  <si>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</si>
  <si>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</si>
  <si>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</si>
  <si>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</si>
  <si>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</si>
  <si>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</si>
  <si>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</si>
  <si>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</si>
  <si>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</si>
  <si>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</si>
  <si>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</si>
  <si>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</si>
  <si>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</si>
  <si>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</si>
  <si>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</si>
  <si>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</si>
  <si>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</si>
  <si>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</si>
  <si>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</si>
  <si>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</si>
  <si>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</si>
  <si>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</si>
  <si>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</si>
  <si>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</si>
  <si>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</si>
  <si>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</si>
  <si>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</si>
  <si>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</si>
  <si>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</si>
  <si>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</si>
  <si>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</si>
  <si>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</si>
  <si>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</si>
  <si>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</si>
  <si>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</si>
  <si>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</si>
  <si>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</si>
  <si>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</si>
  <si>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</si>
  <si>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</si>
  <si>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</si>
  <si>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</si>
  <si>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</si>
  <si>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</si>
  <si>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</si>
  <si>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</si>
  <si>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</si>
  <si>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</si>
  <si>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</si>
  <si>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</si>
  <si>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</si>
  <si>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</si>
  <si>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</si>
  <si>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</si>
  <si>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</si>
  <si>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</si>
  <si>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</si>
  <si>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</si>
  <si>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</si>
  <si>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</si>
  <si>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</si>
  <si>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</si>
  <si>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</si>
  <si>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</si>
  <si>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</si>
  <si>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</si>
  <si>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</si>
  <si>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</si>
  <si>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</si>
  <si>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</si>
  <si>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</si>
  <si>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</si>
  <si>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</si>
  <si>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</si>
  <si>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</si>
  <si>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</si>
  <si>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</si>
  <si>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</si>
  <si>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</si>
  <si>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</si>
  <si>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</si>
  <si>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</si>
  <si>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</si>
  <si>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</si>
  <si>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</si>
  <si>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</si>
  <si>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</si>
  <si>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</si>
  <si>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</si>
  <si>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</si>
  <si>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</si>
  <si>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</si>
  <si>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</si>
  <si>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</si>
  <si>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</si>
  <si>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</si>
  <si>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</si>
  <si>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</si>
  <si>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</si>
  <si>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</si>
  <si>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</si>
  <si>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</si>
  <si>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</si>
  <si>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</si>
  <si>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</si>
  <si>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</si>
  <si>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</si>
  <si>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</si>
  <si>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</si>
  <si>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</si>
  <si>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</si>
  <si>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</si>
  <si>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</si>
  <si>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</si>
  <si>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</si>
  <si>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</si>
  <si>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</si>
  <si>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</si>
  <si>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</si>
  <si>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</si>
  <si>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</si>
  <si>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</si>
  <si>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</si>
  <si>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</si>
  <si>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</si>
  <si>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</si>
  <si>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</si>
  <si>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</si>
  <si>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</si>
  <si>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</si>
  <si>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</si>
  <si>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</si>
  <si>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</si>
  <si>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</si>
  <si>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</si>
  <si>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</si>
  <si>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</si>
  <si>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</si>
  <si>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</si>
  <si>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</si>
  <si>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</si>
  <si>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</si>
  <si>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</si>
  <si>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</si>
  <si>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</si>
  <si>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</si>
  <si>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</si>
  <si>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</si>
  <si>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</si>
  <si>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</si>
  <si>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</si>
  <si>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</si>
  <si>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</si>
  <si>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</si>
  <si>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</si>
  <si>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</si>
  <si>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</si>
  <si>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</si>
  <si>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</si>
  <si>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</si>
  <si>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</si>
  <si>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</si>
  <si>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</si>
  <si>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</si>
  <si>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</si>
  <si>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</si>
  <si>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</si>
  <si>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</si>
  <si>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</si>
  <si>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</si>
  <si>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</si>
  <si>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</si>
  <si>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</si>
  <si>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</si>
  <si>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</si>
  <si>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</si>
  <si>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</si>
  <si>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</si>
  <si>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</si>
  <si>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</si>
  <si>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</si>
  <si>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</si>
  <si>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</si>
  <si>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</si>
  <si>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</si>
  <si>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</si>
  <si>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</si>
  <si>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</si>
  <si>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</si>
  <si>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</si>
  <si>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</si>
  <si>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</si>
  <si>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</si>
  <si>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</si>
  <si>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</si>
  <si>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</si>
  <si>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</si>
  <si>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</si>
  <si>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</si>
  <si>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</si>
  <si>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</si>
  <si>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</si>
  <si>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</si>
  <si>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</si>
  <si>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</si>
  <si>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</si>
  <si>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</si>
  <si>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</si>
  <si>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</si>
  <si>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</si>
  <si>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</si>
  <si>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</si>
  <si>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</si>
  <si>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</si>
  <si>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</si>
  <si>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</si>
  <si>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</si>
  <si>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</si>
  <si>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</si>
  <si>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</si>
  <si>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</si>
  <si>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</si>
  <si>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</si>
  <si>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</si>
  <si>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</si>
  <si>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</si>
  <si>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</si>
  <si>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</si>
  <si>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</si>
  <si>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</si>
  <si>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</si>
  <si>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</si>
  <si>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</si>
  <si>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</si>
  <si>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</si>
  <si>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</si>
  <si>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</si>
  <si>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</si>
  <si>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</si>
  <si>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</si>
  <si>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</si>
  <si>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</si>
  <si>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</si>
  <si>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</si>
  <si>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</si>
  <si>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</si>
  <si>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</si>
  <si>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</si>
  <si>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</si>
  <si>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</si>
  <si>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</si>
  <si>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</si>
  <si>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</si>
  <si>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</si>
  <si>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</si>
  <si>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</si>
  <si>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</si>
  <si>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</si>
  <si>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</si>
  <si>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</si>
  <si>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</si>
  <si>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</si>
  <si>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</si>
  <si>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</si>
  <si>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</si>
  <si>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</si>
  <si>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</si>
  <si>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</si>
  <si>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</si>
  <si>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</si>
  <si>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</si>
  <si>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</si>
  <si>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</si>
  <si>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</si>
  <si>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</si>
  <si>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</si>
  <si>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</si>
  <si>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</si>
  <si>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</si>
  <si>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</si>
  <si>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</si>
  <si>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</si>
  <si>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</si>
  <si>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</si>
  <si>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</si>
  <si>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</si>
  <si>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</si>
  <si>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</si>
  <si>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</si>
  <si>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</si>
  <si>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</si>
  <si>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</si>
  <si>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</si>
  <si>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</si>
  <si>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</si>
  <si>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</si>
  <si>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</si>
  <si>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</si>
  <si>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</si>
  <si>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</si>
  <si>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</si>
  <si>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</si>
  <si>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</si>
  <si>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</si>
  <si>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</si>
  <si>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</si>
  <si>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</si>
  <si>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</si>
  <si>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</si>
  <si>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</si>
  <si>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</si>
  <si>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</si>
  <si>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</si>
  <si>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</si>
  <si>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</si>
  <si>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</si>
  <si>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</si>
  <si>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</si>
  <si>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</si>
  <si>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</si>
  <si>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</si>
  <si>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</si>
  <si>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</si>
  <si>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</si>
  <si>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</si>
  <si>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</si>
  <si>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</si>
  <si>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</si>
  <si>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</si>
  <si>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</si>
  <si>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</si>
  <si>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</si>
  <si>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</si>
  <si>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</si>
  <si>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</si>
  <si>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</si>
  <si>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</si>
  <si>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</si>
  <si>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</si>
  <si>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</si>
  <si>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</si>
  <si>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</si>
  <si>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</si>
  <si>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</si>
  <si>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</si>
  <si>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</si>
  <si>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</si>
  <si>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</si>
  <si>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</si>
  <si>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</si>
  <si>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</si>
  <si>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</si>
  <si>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</si>
  <si>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</si>
  <si>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</si>
  <si>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</si>
  <si>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</si>
  <si>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</si>
  <si>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</si>
  <si>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</si>
  <si>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</si>
  <si>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</si>
  <si>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</si>
  <si>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</si>
  <si>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</si>
  <si>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</si>
  <si>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</si>
  <si>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</si>
  <si>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</si>
  <si>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</si>
  <si>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</si>
  <si>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</si>
  <si>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</si>
  <si>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</si>
  <si>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</si>
  <si>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</si>
  <si>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</si>
  <si>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</si>
  <si>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</si>
  <si>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</si>
  <si>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</si>
  <si>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</si>
  <si>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</si>
  <si>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</si>
  <si>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</si>
  <si>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</si>
  <si>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</si>
  <si>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</si>
  <si>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</si>
  <si>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</si>
  <si>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</si>
  <si>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</si>
  <si>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</si>
  <si>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</si>
  <si>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</si>
  <si>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</si>
  <si>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</si>
  <si>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</si>
  <si>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</si>
  <si>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</si>
  <si>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</si>
  <si>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</si>
  <si>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</si>
  <si>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</si>
  <si>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</si>
  <si>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</si>
  <si>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</si>
  <si>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</si>
  <si>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</si>
  <si>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</si>
  <si>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</si>
  <si>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</si>
  <si>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</si>
  <si>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</si>
  <si>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</si>
  <si>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</si>
  <si>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</si>
  <si>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</si>
  <si>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</si>
  <si>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</si>
  <si>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</si>
  <si>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</si>
  <si>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</si>
  <si>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</si>
  <si>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</si>
  <si>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</si>
  <si>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</si>
  <si>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</si>
  <si>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</si>
  <si>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</si>
  <si>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</si>
  <si>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</si>
  <si>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</si>
  <si>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</si>
  <si>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</si>
  <si>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</si>
  <si>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</si>
  <si>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</si>
  <si>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</si>
  <si>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</si>
  <si>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</si>
  <si>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</si>
  <si>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</si>
  <si>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</si>
  <si>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</si>
  <si>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</si>
  <si>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</si>
  <si>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</si>
  <si>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</si>
  <si>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</si>
  <si>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</si>
  <si>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</si>
  <si>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</si>
  <si>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</si>
  <si>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</si>
  <si>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</si>
  <si>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</si>
  <si>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</si>
  <si>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</si>
  <si>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</si>
  <si>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</si>
  <si>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</si>
  <si>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</si>
  <si>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</si>
  <si>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</si>
  <si>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</si>
  <si>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</si>
  <si>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</si>
  <si>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</si>
  <si>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</si>
  <si>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</si>
  <si>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</si>
  <si>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</si>
  <si>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</si>
  <si>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</si>
  <si>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</si>
  <si>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</si>
  <si>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</si>
  <si>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</si>
  <si>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</si>
  <si>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</si>
  <si>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</si>
  <si>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</si>
  <si>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</si>
  <si>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</si>
  <si>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</si>
  <si>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</si>
  <si>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</si>
  <si>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</si>
  <si>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</si>
  <si>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</si>
  <si>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</si>
  <si>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</si>
  <si>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</si>
  <si>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</si>
  <si>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</si>
  <si>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</si>
  <si>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</si>
  <si>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</si>
  <si>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</si>
  <si>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</si>
  <si>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</si>
  <si>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</si>
  <si>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</si>
  <si>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</si>
  <si>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</si>
  <si>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</si>
  <si>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</si>
  <si>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</si>
  <si>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</si>
  <si>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</si>
  <si>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</si>
  <si>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</si>
  <si>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</si>
  <si>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</si>
  <si>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</si>
  <si>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</si>
  <si>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</si>
  <si>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</si>
  <si>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</si>
  <si>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</si>
  <si>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</si>
  <si>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</si>
  <si>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</si>
  <si>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</si>
  <si>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</si>
  <si>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</si>
  <si>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</si>
  <si>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</si>
  <si>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</si>
  <si>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</si>
  <si>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</si>
  <si>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</si>
  <si>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</si>
  <si>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</si>
  <si>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</si>
  <si>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</si>
  <si>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</si>
  <si>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</si>
  <si>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</si>
  <si>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</si>
  <si>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</si>
  <si>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</si>
  <si>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</si>
  <si>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</si>
  <si>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</si>
  <si>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</si>
  <si>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</si>
  <si>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</si>
  <si>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</si>
  <si>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</si>
  <si>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</si>
  <si>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</si>
  <si>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</si>
  <si>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</si>
  <si>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</si>
  <si>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</si>
  <si>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</si>
  <si>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</si>
  <si>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</si>
  <si>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</si>
  <si>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</si>
  <si>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</si>
  <si>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</si>
  <si>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</si>
  <si>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</si>
  <si>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</si>
  <si>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</si>
  <si>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</si>
  <si>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</si>
  <si>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</si>
  <si>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</si>
  <si>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</si>
  <si>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</si>
  <si>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</si>
  <si>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</si>
  <si>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</si>
  <si>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</si>
  <si>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</si>
  <si>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</si>
  <si>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</si>
  <si>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</si>
  <si>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</si>
  <si>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</si>
  <si>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</si>
  <si>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</si>
  <si>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</si>
  <si>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</si>
  <si>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</si>
  <si>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</si>
  <si>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</si>
  <si>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</si>
  <si>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</si>
  <si>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</si>
  <si>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</si>
  <si>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</si>
  <si>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</si>
  <si>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</si>
  <si>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</si>
  <si>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</si>
  <si>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</si>
  <si>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</si>
  <si>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</si>
  <si>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</si>
  <si>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</si>
  <si>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</si>
  <si>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</si>
  <si>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</si>
  <si>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</si>
  <si>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</si>
  <si>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</si>
  <si>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</si>
  <si>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</si>
  <si>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</si>
  <si>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</si>
  <si>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</si>
  <si>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</si>
  <si>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</si>
  <si>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</si>
  <si>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</si>
  <si>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</si>
  <si>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</si>
  <si>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</si>
  <si>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</si>
  <si>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</si>
  <si>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</si>
  <si>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</si>
  <si>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</si>
  <si>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</si>
  <si>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</si>
  <si>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</si>
  <si>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</si>
  <si>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</si>
  <si>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</si>
  <si>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</si>
  <si>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</si>
  <si>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</si>
  <si>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</si>
  <si>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</si>
  <si>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</si>
  <si>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</si>
  <si>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</si>
  <si>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</si>
  <si>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</si>
  <si>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</si>
  <si>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</si>
  <si>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</si>
  <si>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</si>
  <si>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</si>
  <si>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</si>
  <si>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</si>
  <si>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</si>
  <si>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</si>
  <si>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</si>
  <si>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</si>
  <si>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</si>
  <si>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</si>
  <si>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</si>
  <si>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</si>
  <si>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</si>
  <si>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</si>
  <si>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</si>
  <si>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</si>
  <si>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</si>
  <si>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</si>
  <si>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</si>
  <si>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</si>
  <si>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</si>
  <si>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</si>
  <si>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</si>
  <si>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</si>
  <si>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</si>
  <si>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</si>
  <si>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</si>
  <si>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</si>
  <si>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</si>
  <si>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</si>
  <si>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</si>
  <si>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</si>
  <si>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</si>
  <si>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</si>
  <si>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</si>
  <si>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</si>
  <si>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</si>
  <si>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</si>
  <si>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</si>
  <si>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</si>
  <si>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</si>
  <si>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</si>
  <si>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</si>
  <si>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</si>
  <si>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</si>
  <si>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</si>
  <si>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</si>
  <si>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</si>
  <si>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</si>
  <si>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</si>
  <si>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</si>
  <si>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</si>
  <si>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</si>
  <si>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</si>
  <si>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</si>
  <si>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</si>
  <si>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</si>
  <si>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</si>
  <si>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</si>
  <si>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</si>
  <si>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</si>
  <si>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</si>
  <si>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</si>
  <si>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</si>
  <si>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</si>
  <si>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</si>
  <si>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</si>
  <si>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</si>
  <si>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</si>
  <si>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</si>
  <si>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</si>
  <si>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</si>
  <si>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</si>
  <si>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</si>
  <si>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</si>
  <si>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</si>
  <si>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</si>
  <si>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</si>
  <si>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</si>
  <si>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</si>
  <si>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</si>
  <si>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</si>
  <si>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</si>
  <si>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</si>
  <si>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</si>
  <si>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</si>
  <si>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</si>
  <si>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</si>
  <si>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</si>
  <si>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</si>
  <si>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</si>
  <si>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</si>
  <si>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</si>
  <si>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</si>
  <si>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</si>
  <si>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</si>
  <si>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</si>
  <si>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</si>
  <si>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</si>
  <si>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</si>
  <si>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</si>
  <si>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</si>
  <si>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</si>
  <si>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</si>
  <si>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</si>
  <si>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</si>
  <si>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</si>
  <si>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</si>
  <si>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</si>
  <si>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</si>
  <si>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</si>
  <si>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</si>
  <si>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</si>
  <si>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</si>
  <si>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</si>
  <si>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</si>
  <si>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</si>
  <si>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</si>
  <si>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</si>
  <si>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</si>
  <si>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</si>
  <si>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</si>
  <si>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</si>
  <si>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</si>
  <si>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</si>
  <si>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</si>
  <si>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</si>
  <si>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</si>
  <si>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</si>
  <si>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</si>
  <si>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</si>
  <si>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</si>
  <si>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</si>
  <si>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</si>
  <si>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</si>
  <si>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</si>
  <si>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</si>
  <si>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</si>
  <si>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</si>
  <si>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</si>
  <si>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</si>
  <si>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</si>
  <si>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</si>
  <si>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</si>
  <si>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</si>
  <si>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</si>
  <si>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</si>
  <si>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</si>
  <si>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</si>
  <si>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</si>
  <si>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</si>
  <si>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</si>
  <si>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</si>
  <si>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</si>
  <si>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</si>
  <si>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</si>
  <si>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</si>
  <si>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</si>
  <si>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</si>
  <si>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</si>
  <si>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</si>
  <si>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</si>
  <si>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</si>
  <si>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</si>
  <si>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</si>
  <si>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</si>
  <si>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</si>
  <si>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</si>
  <si>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</si>
  <si>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</si>
  <si>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</si>
  <si>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</si>
  <si>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</si>
  <si>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</si>
  <si>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</si>
  <si>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</si>
  <si>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</si>
  <si>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</si>
  <si>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</si>
  <si>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</si>
  <si>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</si>
  <si>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</si>
  <si>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</si>
  <si>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</si>
  <si>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</si>
  <si>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</si>
  <si>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</si>
  <si>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</si>
  <si>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</si>
  <si>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</si>
  <si>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</si>
  <si>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</si>
  <si>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</si>
  <si>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</si>
  <si>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</si>
  <si>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</si>
  <si>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</si>
  <si>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</si>
  <si>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</si>
  <si>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</si>
  <si>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</si>
  <si>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</si>
  <si>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</si>
  <si>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</si>
  <si>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</si>
  <si>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</si>
  <si>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</si>
  <si>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</si>
  <si>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</si>
  <si>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</si>
  <si>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</si>
  <si>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</si>
  <si>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</si>
  <si>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</si>
  <si>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</si>
  <si>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</si>
  <si>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</si>
  <si>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</si>
  <si>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</si>
  <si>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</si>
  <si>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</si>
  <si>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</si>
  <si>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</si>
  <si>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</si>
  <si>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</si>
  <si>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</si>
  <si>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</si>
  <si>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</si>
  <si>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</si>
  <si>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</si>
  <si>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</si>
  <si>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</si>
  <si>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</si>
  <si>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</si>
  <si>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</si>
  <si>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</si>
  <si>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</si>
  <si>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</si>
  <si>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</si>
  <si>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</si>
  <si>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</si>
  <si>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</si>
  <si>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</si>
  <si>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</si>
  <si>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</si>
  <si>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</si>
  <si>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</si>
  <si>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</si>
  <si>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</si>
  <si>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</si>
  <si>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</si>
  <si>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</si>
  <si>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</si>
  <si>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</si>
  <si>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</si>
  <si>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</si>
  <si>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</si>
  <si>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</si>
  <si>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</si>
  <si>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</si>
  <si>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</si>
  <si>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</si>
  <si>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</si>
  <si>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</si>
  <si>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</si>
  <si>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</si>
  <si>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</si>
  <si>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</si>
  <si>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</si>
  <si>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</si>
  <si>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</si>
  <si>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</si>
  <si>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</si>
  <si>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</si>
  <si>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</si>
  <si>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</si>
  <si>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</si>
  <si>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</si>
  <si>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</si>
  <si>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</si>
  <si>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</si>
  <si>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</si>
  <si>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</si>
  <si>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</si>
  <si>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</si>
  <si>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</si>
  <si>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</si>
  <si>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</si>
  <si>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</si>
  <si>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</si>
  <si>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</si>
  <si>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</si>
  <si>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</si>
  <si>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</si>
  <si>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</si>
  <si>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</si>
  <si>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</si>
  <si>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</si>
  <si>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</si>
  <si>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</si>
  <si>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</si>
  <si>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</si>
  <si>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</si>
  <si>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</si>
  <si>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</si>
  <si>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</si>
  <si>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</si>
  <si>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</si>
  <si>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</si>
  <si>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</si>
  <si>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</si>
  <si>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</si>
  <si>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</si>
  <si>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</si>
  <si>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</si>
  <si>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</si>
  <si>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</si>
  <si>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</si>
  <si>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</si>
  <si>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</si>
  <si>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</si>
  <si>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</si>
  <si>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</si>
  <si>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</si>
  <si>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</si>
  <si>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</si>
  <si>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</si>
  <si>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</si>
  <si>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</si>
  <si>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</si>
  <si>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</si>
  <si>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</si>
  <si>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</si>
  <si>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</si>
  <si>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</si>
  <si>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</si>
  <si>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</si>
  <si>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</si>
  <si>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</si>
  <si>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</si>
  <si>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</si>
  <si>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</si>
  <si>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</si>
  <si>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</si>
  <si>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</si>
  <si>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</si>
  <si>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</si>
  <si>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</si>
  <si>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</si>
  <si>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</si>
  <si>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</si>
  <si>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</si>
  <si>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</si>
  <si>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</si>
  <si>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</si>
  <si>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</si>
  <si>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</si>
  <si>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</si>
  <si>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</si>
  <si>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</si>
  <si>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</si>
  <si>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</si>
  <si>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</si>
  <si>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</si>
  <si>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</si>
  <si>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</si>
  <si>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</si>
  <si>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</si>
  <si>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</si>
  <si>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</si>
  <si>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</si>
  <si>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</si>
  <si>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</si>
  <si>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</si>
  <si>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</si>
  <si>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</si>
  <si>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</si>
  <si>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</si>
  <si>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</si>
  <si>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</si>
  <si>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</si>
  <si>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</si>
  <si>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</si>
  <si>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</si>
  <si>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</si>
  <si>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</si>
  <si>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</si>
  <si>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</si>
  <si>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</si>
  <si>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</si>
  <si>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</si>
  <si>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</si>
  <si>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</si>
  <si>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</si>
  <si>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</si>
  <si>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</si>
  <si>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</si>
  <si>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</si>
  <si>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</si>
  <si>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</si>
  <si>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</si>
  <si>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</si>
  <si>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</si>
  <si>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</si>
  <si>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</si>
  <si>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</si>
  <si>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</si>
  <si>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</si>
  <si>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</si>
  <si>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</si>
  <si>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</si>
  <si>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</si>
  <si>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</si>
  <si>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</si>
  <si>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</si>
  <si>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</si>
  <si>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</si>
  <si>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</si>
  <si>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</si>
  <si>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</si>
  <si>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</si>
  <si>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</si>
  <si>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</si>
  <si>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</si>
  <si>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</si>
  <si>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</si>
  <si>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</si>
  <si>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</si>
  <si>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</si>
  <si>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</si>
  <si>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</si>
  <si>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</si>
  <si>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</si>
  <si>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</si>
  <si>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</si>
  <si>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</si>
  <si>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</si>
  <si>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</si>
  <si>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</si>
  <si>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</si>
  <si>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</si>
  <si>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</si>
  <si>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</si>
  <si>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</si>
  <si>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</si>
  <si>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</si>
  <si>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</si>
  <si>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</si>
  <si>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</si>
  <si>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</si>
  <si>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</si>
  <si>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</si>
  <si>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</si>
  <si>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</si>
  <si>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</si>
  <si>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</si>
  <si>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</si>
  <si>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</si>
  <si>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</si>
  <si>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</si>
  <si>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</si>
  <si>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</si>
  <si>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</si>
  <si>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</si>
  <si>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</si>
  <si>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</si>
  <si>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</si>
  <si>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</si>
  <si>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</si>
  <si>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</si>
  <si>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</si>
  <si>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</si>
  <si>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</si>
  <si>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</si>
  <si>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</si>
  <si>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</si>
  <si>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</si>
  <si>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</si>
  <si>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</si>
  <si>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</si>
  <si>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</si>
  <si>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</si>
  <si>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</si>
  <si>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</si>
  <si>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</si>
  <si>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</si>
  <si>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</si>
  <si>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</si>
  <si>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</si>
  <si>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</si>
  <si>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</si>
  <si>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</si>
  <si>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</si>
  <si>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</si>
  <si>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</si>
  <si>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</si>
  <si>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</si>
  <si>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</si>
  <si>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</si>
  <si>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</si>
  <si>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</si>
  <si>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</si>
  <si>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</si>
  <si>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</si>
  <si>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</si>
  <si>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</si>
  <si>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</si>
  <si>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</si>
  <si>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</si>
  <si>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</si>
  <si>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</si>
  <si>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</si>
  <si>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</si>
  <si>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</si>
  <si>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</si>
  <si>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</si>
  <si>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</si>
  <si>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</si>
  <si>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</si>
  <si>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</si>
  <si>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</si>
  <si>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</si>
  <si>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</si>
  <si>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</si>
  <si>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</si>
  <si>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</si>
  <si>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</si>
  <si>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</si>
  <si>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</si>
  <si>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</si>
  <si>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</si>
  <si>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</si>
  <si>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</si>
  <si>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</si>
  <si>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</si>
  <si>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</si>
  <si>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</si>
  <si>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</si>
  <si>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</si>
  <si>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</si>
  <si>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</si>
  <si>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</si>
  <si>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</si>
  <si>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</si>
  <si>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</si>
  <si>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</si>
  <si>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</si>
  <si>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</si>
  <si>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</si>
  <si>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</si>
  <si>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</si>
  <si>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</si>
  <si>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</si>
  <si>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</si>
  <si>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</si>
  <si>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</si>
  <si>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</si>
  <si>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</si>
  <si>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</si>
  <si>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</si>
  <si>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</si>
  <si>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</si>
  <si>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</si>
  <si>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</si>
  <si>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</si>
  <si>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</si>
  <si>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</si>
  <si>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</si>
  <si>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</si>
  <si>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</si>
  <si>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</si>
  <si>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</si>
  <si>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</si>
  <si>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</si>
  <si>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</si>
  <si>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</si>
  <si>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</si>
  <si>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</si>
  <si>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</si>
  <si>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</si>
  <si>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</si>
  <si>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</si>
  <si>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</si>
  <si>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</si>
  <si>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</si>
  <si>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</si>
  <si>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</si>
  <si>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</si>
  <si>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</si>
  <si>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</si>
  <si>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</si>
  <si>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</si>
  <si>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</si>
  <si>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</si>
  <si>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</si>
  <si>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</si>
  <si>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</si>
  <si>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</si>
  <si>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</si>
  <si>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</si>
  <si>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</si>
  <si>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</si>
  <si>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</si>
  <si>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</si>
  <si>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</si>
  <si>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</si>
  <si>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</si>
  <si>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</si>
  <si>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</si>
  <si>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</si>
  <si>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</si>
  <si>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</si>
  <si>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</si>
  <si>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</si>
  <si>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</si>
  <si>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</si>
  <si>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</si>
  <si>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</si>
  <si>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</si>
  <si>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</si>
  <si>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</si>
  <si>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</si>
  <si>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</si>
  <si>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</si>
  <si>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</si>
  <si>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</si>
  <si>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</si>
  <si>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</si>
  <si>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</si>
  <si>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</si>
  <si>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</si>
  <si>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</si>
  <si>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</si>
  <si>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</si>
  <si>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</si>
  <si>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</si>
  <si>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</si>
  <si>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</si>
  <si>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</si>
  <si>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</si>
  <si>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</si>
  <si>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</si>
  <si>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</si>
  <si>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</si>
  <si>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</si>
  <si>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</si>
  <si>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</si>
  <si>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</si>
  <si>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</si>
  <si>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</si>
  <si>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</si>
  <si>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</si>
  <si>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</si>
  <si>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</si>
  <si>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</si>
  <si>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</si>
  <si>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</si>
  <si>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</si>
  <si>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</si>
  <si>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</si>
  <si>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</si>
  <si>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</si>
  <si>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</si>
  <si>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</si>
  <si>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</si>
  <si>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</si>
  <si>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</si>
  <si>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</si>
  <si>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</si>
  <si>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</si>
  <si>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</si>
  <si>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</si>
  <si>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</si>
  <si>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</si>
  <si>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</si>
  <si>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</si>
  <si>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</si>
  <si>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</si>
  <si>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</si>
  <si>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</si>
  <si>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</si>
  <si>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</si>
  <si>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</si>
  <si>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</si>
  <si>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</si>
  <si>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</si>
  <si>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</si>
  <si>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</si>
  <si>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</si>
  <si>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</si>
  <si>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</si>
  <si>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</si>
  <si>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</si>
  <si>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</si>
  <si>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</si>
  <si>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</si>
  <si>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</si>
  <si>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</si>
  <si>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</si>
  <si>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</si>
  <si>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</si>
  <si>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</si>
  <si>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</si>
  <si>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</si>
  <si>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</si>
  <si>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</si>
  <si>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</si>
  <si>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</si>
  <si>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</si>
  <si>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</si>
  <si>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</si>
  <si>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</si>
  <si>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</si>
  <si>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</si>
  <si>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</si>
  <si>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</si>
  <si>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</si>
  <si>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</si>
  <si>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</si>
  <si>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</si>
  <si>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</si>
  <si>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</si>
  <si>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</si>
  <si>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</si>
  <si>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</si>
  <si>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</si>
  <si>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</si>
  <si>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</si>
  <si>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</si>
  <si>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</si>
  <si>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</si>
  <si>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</si>
  <si>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</si>
  <si>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</si>
  <si>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</si>
  <si>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</si>
  <si>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</si>
  <si>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</si>
  <si>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</si>
  <si>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</si>
  <si>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</si>
  <si>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</si>
  <si>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</si>
  <si>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</si>
  <si>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</si>
  <si>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</si>
  <si>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</si>
  <si>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</si>
  <si>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</si>
  <si>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</si>
  <si>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</si>
  <si>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</si>
  <si>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</si>
  <si>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</si>
  <si>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</si>
  <si>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</si>
  <si>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</si>
  <si>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</si>
  <si>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</si>
  <si>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</si>
  <si>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</si>
  <si>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</si>
  <si>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</si>
  <si>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</si>
  <si>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</si>
  <si>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</si>
  <si>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</si>
  <si>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</si>
  <si>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</si>
  <si>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</si>
  <si>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</si>
  <si>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</si>
  <si>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</si>
  <si>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</si>
  <si>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</si>
  <si>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</si>
  <si>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</si>
  <si>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</si>
  <si>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</si>
  <si>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</si>
  <si>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</si>
  <si>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</si>
  <si>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</si>
  <si>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</si>
  <si>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</si>
  <si>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</si>
  <si>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</si>
  <si>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</si>
  <si>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</si>
  <si>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</si>
  <si>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</si>
  <si>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</si>
  <si>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</si>
  <si>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</si>
  <si>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</si>
  <si>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</si>
  <si>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</si>
  <si>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</si>
  <si>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</si>
  <si>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</si>
  <si>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</si>
  <si>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</si>
  <si>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</si>
  <si>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</si>
  <si>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</si>
  <si>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</si>
  <si>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</si>
  <si>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</si>
  <si>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</si>
  <si>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</si>
  <si>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</si>
  <si>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</si>
  <si>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</si>
  <si>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</si>
  <si>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</si>
  <si>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</si>
  <si>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</si>
  <si>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</si>
  <si>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</si>
  <si>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</si>
  <si>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</si>
  <si>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</si>
  <si>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</si>
  <si>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</si>
  <si>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</si>
  <si>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</si>
  <si>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</si>
  <si>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</si>
  <si>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</si>
  <si>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</si>
  <si>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</si>
  <si>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</si>
  <si>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</si>
  <si>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</si>
  <si>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</si>
  <si>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</si>
  <si>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</si>
  <si>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</si>
  <si>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</si>
  <si>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</si>
  <si>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</si>
  <si>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</si>
  <si>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</si>
  <si>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</si>
  <si>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</si>
  <si>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</si>
  <si>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</si>
  <si>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</si>
  <si>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</si>
  <si>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</si>
  <si>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</si>
  <si>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</si>
  <si>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</si>
  <si>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</si>
  <si>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</si>
  <si>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</si>
  <si>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</si>
  <si>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</si>
  <si>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</si>
  <si>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</si>
  <si>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</si>
  <si>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</si>
  <si>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</si>
  <si>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</si>
  <si>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</si>
  <si>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</si>
  <si>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</si>
  <si>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</si>
  <si>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</si>
  <si>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</si>
  <si>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</si>
  <si>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</si>
  <si>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</si>
  <si>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</si>
  <si>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</si>
  <si>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</si>
  <si>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</si>
  <si>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</si>
  <si>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</si>
  <si>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</si>
  <si>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</si>
  <si>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</si>
  <si>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</si>
  <si>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</si>
  <si>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</si>
  <si>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</si>
  <si>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</si>
  <si>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</si>
  <si>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</si>
  <si>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</si>
  <si>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</si>
  <si>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</si>
  <si>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</si>
  <si>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</si>
  <si>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</si>
  <si>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</si>
  <si>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</si>
  <si>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</si>
  <si>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</si>
  <si>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</si>
  <si>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</si>
  <si>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</si>
  <si>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</si>
  <si>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</si>
  <si>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</si>
  <si>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</si>
  <si>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</si>
  <si>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</si>
  <si>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</si>
  <si>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</si>
  <si>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</si>
  <si>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</si>
  <si>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</si>
  <si>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</si>
  <si>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</si>
  <si>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</si>
  <si>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</si>
  <si>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</si>
  <si>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</si>
  <si>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</si>
  <si>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</si>
  <si>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</si>
  <si>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</si>
  <si>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</si>
  <si>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</si>
  <si>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</si>
  <si>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</si>
  <si>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</si>
  <si>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</si>
  <si>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</si>
  <si>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</si>
  <si>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</si>
  <si>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</si>
  <si>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</si>
  <si>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</si>
  <si>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</si>
  <si>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</si>
  <si>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</si>
  <si>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</si>
  <si>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</si>
  <si>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</si>
  <si>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</si>
  <si>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</si>
  <si>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</si>
  <si>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</si>
  <si>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</si>
  <si>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</si>
  <si>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</si>
  <si>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</si>
  <si>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</si>
  <si>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</si>
  <si>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</si>
  <si>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</si>
  <si>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</si>
  <si>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</si>
  <si>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</si>
  <si>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</si>
  <si>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</si>
  <si>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</si>
  <si>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</si>
  <si>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</si>
  <si>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</si>
  <si>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</si>
  <si>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</si>
  <si>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</si>
  <si>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</si>
  <si>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</si>
  <si>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</si>
  <si>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</si>
  <si>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</si>
  <si>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</si>
  <si>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</si>
  <si>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</si>
  <si>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</si>
  <si>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</si>
  <si>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</si>
  <si>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</si>
  <si>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</si>
  <si>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</si>
  <si>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</si>
  <si>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</si>
  <si>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</si>
  <si>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</si>
  <si>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</si>
  <si>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</si>
  <si>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</si>
  <si>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</si>
  <si>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</si>
  <si>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</si>
  <si>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</si>
  <si>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</si>
  <si>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</si>
  <si>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</si>
  <si>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</si>
  <si>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</si>
  <si>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</si>
  <si>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</si>
  <si>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</si>
  <si>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</si>
  <si>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</si>
  <si>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</si>
  <si>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</si>
  <si>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</si>
  <si>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</si>
  <si>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</si>
  <si>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</si>
  <si>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</si>
  <si>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</si>
  <si>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</si>
  <si>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</si>
  <si>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</si>
  <si>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</si>
  <si>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</si>
  <si>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</si>
  <si>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</si>
  <si>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</si>
  <si>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</si>
  <si>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</si>
  <si>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</si>
  <si>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</si>
  <si>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</si>
  <si>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</si>
  <si>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</si>
  <si>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</si>
  <si>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</si>
  <si>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</si>
  <si>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</si>
  <si>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</si>
  <si>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</si>
  <si>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</si>
  <si>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</si>
  <si>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</si>
  <si>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</si>
  <si>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</si>
  <si>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</si>
  <si>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</si>
  <si>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</si>
  <si>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</si>
  <si>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</si>
  <si>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</si>
  <si>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</si>
  <si>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</si>
  <si>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</si>
  <si>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</si>
  <si>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</si>
  <si>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</si>
  <si>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</si>
  <si>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</si>
  <si>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</si>
  <si>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</si>
  <si>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</si>
  <si>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</si>
  <si>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</si>
  <si>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</si>
  <si>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</si>
  <si>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</si>
  <si>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</si>
  <si>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</si>
  <si>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</si>
  <si>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</si>
  <si>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</si>
  <si>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</si>
  <si>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</si>
  <si>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</si>
  <si>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</si>
  <si>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</si>
  <si>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</si>
  <si>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</si>
  <si>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</si>
  <si>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</si>
  <si>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</si>
  <si>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</si>
  <si>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</si>
  <si>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</si>
  <si>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</si>
  <si>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</si>
  <si>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</si>
  <si>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</si>
  <si>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</si>
  <si>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</si>
  <si>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</si>
  <si>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</si>
  <si>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</si>
  <si>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</si>
  <si>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</si>
  <si>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</si>
  <si>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</si>
  <si>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</si>
  <si>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</si>
  <si>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</si>
  <si>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</si>
  <si>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</si>
  <si>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</si>
  <si>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</si>
  <si>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</si>
  <si>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</si>
  <si>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</si>
  <si>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</si>
  <si>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</si>
  <si>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</si>
  <si>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</si>
  <si>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</si>
  <si>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</si>
  <si>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</si>
  <si>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</si>
  <si>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</si>
  <si>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</si>
  <si>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</si>
  <si>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</si>
  <si>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</si>
  <si>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</si>
  <si>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</si>
  <si>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</si>
  <si>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</si>
  <si>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</si>
  <si>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</si>
  <si>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</si>
  <si>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</si>
  <si>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</si>
  <si>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</si>
  <si>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</si>
  <si>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</si>
  <si>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</si>
  <si>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</si>
  <si>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</si>
  <si>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</si>
  <si>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</si>
  <si>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</si>
  <si>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</si>
  <si>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</si>
  <si>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</si>
  <si>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</si>
  <si>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</si>
  <si>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</si>
  <si>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</si>
  <si>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</si>
  <si>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</si>
  <si>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</si>
  <si>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</si>
  <si>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</si>
  <si>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</si>
  <si>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</si>
  <si>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</si>
  <si>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</si>
  <si>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</si>
  <si>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</si>
  <si>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</si>
  <si>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</si>
  <si>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</si>
  <si>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</si>
  <si>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</si>
  <si>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</si>
  <si>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</si>
  <si>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</si>
  <si>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</si>
  <si>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</si>
  <si>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</si>
  <si>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</si>
  <si>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</si>
  <si>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</si>
  <si>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</si>
  <si>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</si>
  <si>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</si>
  <si>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</si>
  <si>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</si>
  <si>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</si>
  <si>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</si>
  <si>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</si>
  <si>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</si>
  <si>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</si>
  <si>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</si>
  <si>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</si>
  <si>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</si>
  <si>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</si>
  <si>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</si>
  <si>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</si>
  <si>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</si>
  <si>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</si>
  <si>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</si>
  <si>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</si>
  <si>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</si>
  <si>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</si>
  <si>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</si>
  <si>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</si>
  <si>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</si>
  <si>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</si>
  <si>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</si>
  <si>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</si>
  <si>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</si>
  <si>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</si>
  <si>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</si>
  <si>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</si>
  <si>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</si>
  <si>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</si>
  <si>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</si>
  <si>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</si>
  <si>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</si>
  <si>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</si>
  <si>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</si>
  <si>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</si>
  <si>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</si>
  <si>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</si>
  <si>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</si>
  <si>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</si>
  <si>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</si>
  <si>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</si>
  <si>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</si>
  <si>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</si>
  <si>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</si>
  <si>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</si>
  <si>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</si>
  <si>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</si>
  <si>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</si>
  <si>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</si>
  <si>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</si>
  <si>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</si>
  <si>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</si>
  <si>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</si>
  <si>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</si>
  <si>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</si>
  <si>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</si>
  <si>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</si>
  <si>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</si>
  <si>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</si>
  <si>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</si>
  <si>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</si>
  <si>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</si>
  <si>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</si>
  <si>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</si>
  <si>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</si>
  <si>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</si>
  <si>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</si>
  <si>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</si>
  <si>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</si>
  <si>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</si>
  <si>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</si>
  <si>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</si>
  <si>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</si>
  <si>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</si>
  <si>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</si>
  <si>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</si>
  <si>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</si>
  <si>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</si>
  <si>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</si>
  <si>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</si>
  <si>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</si>
  <si>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</si>
  <si>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</si>
  <si>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</si>
  <si>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</si>
  <si>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</si>
  <si>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</si>
  <si>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</si>
  <si>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</si>
  <si>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</si>
  <si>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</si>
  <si>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</si>
  <si>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</si>
  <si>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</si>
  <si>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</si>
  <si>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</si>
  <si>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</si>
  <si>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</si>
  <si>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</si>
  <si>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</si>
  <si>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</si>
  <si>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</si>
  <si>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</si>
  <si>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</si>
  <si>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</si>
  <si>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</si>
  <si>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</si>
  <si>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</si>
  <si>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</si>
  <si>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</si>
  <si>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</si>
  <si>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</si>
  <si>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</si>
  <si>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</si>
  <si>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</si>
  <si>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</si>
  <si>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</si>
  <si>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</si>
  <si>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</si>
  <si>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</si>
  <si>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</si>
  <si>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</si>
  <si>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</si>
  <si>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</si>
  <si>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</si>
  <si>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</si>
  <si>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</si>
  <si>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</si>
  <si>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</si>
  <si>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</si>
  <si>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</si>
  <si>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</si>
  <si>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</si>
  <si>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</si>
  <si>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</si>
  <si>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</si>
  <si>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</si>
  <si>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</si>
  <si>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</si>
  <si>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</si>
  <si>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</si>
  <si>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</si>
  <si>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</si>
  <si>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</si>
  <si>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</si>
  <si>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</si>
  <si>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</si>
  <si>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</si>
  <si>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</si>
  <si>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</si>
  <si>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</si>
  <si>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</si>
  <si>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</si>
  <si>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</si>
  <si>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</si>
  <si>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</si>
  <si>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</si>
  <si>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</si>
  <si>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</si>
  <si>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</si>
  <si>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</si>
  <si>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</si>
  <si>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</si>
  <si>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</si>
  <si>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</si>
  <si>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</si>
  <si>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</si>
  <si>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</si>
  <si>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</si>
  <si>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</si>
  <si>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</si>
  <si>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</si>
  <si>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</si>
  <si>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</si>
  <si>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</si>
  <si>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</si>
  <si>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</si>
  <si>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</si>
  <si>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</si>
  <si>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</si>
  <si>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</si>
  <si>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</si>
  <si>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</si>
  <si>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</si>
  <si>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</si>
  <si>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</si>
  <si>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</si>
  <si>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</si>
  <si>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</si>
  <si>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</si>
  <si>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</si>
  <si>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</si>
  <si>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</si>
  <si>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</si>
  <si>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</si>
  <si>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</si>
  <si>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</si>
  <si>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</si>
  <si>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</si>
  <si>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</si>
  <si>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</si>
  <si>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</si>
  <si>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</si>
  <si>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</si>
  <si>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</si>
  <si>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</si>
  <si>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</si>
  <si>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</si>
  <si>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</si>
  <si>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</si>
  <si>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</si>
  <si>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</si>
  <si>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</si>
  <si>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</si>
  <si>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</si>
  <si>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</si>
  <si>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</si>
  <si>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</si>
  <si>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</si>
  <si>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</si>
  <si>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</si>
  <si>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</si>
  <si>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</si>
  <si>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</si>
  <si>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</si>
  <si>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</si>
  <si>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</si>
  <si>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</si>
  <si>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</si>
  <si>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</si>
  <si>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</si>
  <si>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</si>
  <si>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</si>
  <si>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</si>
  <si>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</si>
  <si>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</si>
  <si>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</si>
  <si>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</si>
  <si>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</si>
  <si>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</si>
  <si>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</si>
  <si>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</si>
  <si>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</si>
  <si>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</si>
  <si>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</si>
  <si>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</si>
  <si>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</si>
  <si>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</si>
  <si>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</si>
  <si>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</si>
  <si>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</si>
  <si>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</si>
  <si>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</si>
  <si>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</si>
  <si>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</si>
  <si>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</si>
  <si>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</si>
  <si>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</si>
  <si>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</si>
  <si>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</si>
  <si>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</si>
  <si>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</si>
  <si>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</si>
  <si>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</si>
  <si>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</si>
  <si>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</si>
  <si>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</si>
  <si>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</si>
  <si>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</si>
  <si>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</si>
  <si>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</si>
  <si>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</si>
  <si>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</si>
  <si>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</si>
  <si>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</si>
  <si>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</si>
  <si>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</si>
  <si>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</si>
  <si>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</si>
  <si>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</si>
  <si>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</si>
  <si>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</si>
  <si>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</si>
  <si>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</si>
  <si>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</si>
  <si>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</si>
  <si>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</si>
  <si>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</si>
  <si>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</si>
  <si>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</si>
  <si>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</si>
  <si>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</si>
  <si>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</si>
  <si>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</si>
  <si>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</si>
  <si>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</si>
  <si>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</si>
  <si>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</si>
  <si>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</si>
  <si>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</si>
  <si>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</si>
  <si>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</si>
  <si>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</si>
  <si>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</si>
  <si>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</si>
  <si>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</si>
  <si>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</si>
  <si>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</si>
  <si>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</si>
  <si>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</si>
  <si>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</si>
  <si>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</si>
  <si>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</si>
  <si>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</si>
  <si>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</si>
  <si>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</si>
  <si>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</si>
  <si>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</si>
  <si>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</si>
  <si>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</si>
  <si>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</si>
  <si>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</si>
  <si>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</si>
  <si>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</si>
  <si>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</si>
  <si>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</si>
  <si>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</si>
  <si>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</si>
  <si>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</si>
  <si>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</si>
  <si>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</si>
  <si>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</si>
  <si>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</si>
  <si>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</si>
  <si>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</si>
  <si>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</si>
  <si>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</si>
  <si>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</si>
  <si>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</si>
  <si>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</si>
  <si>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</si>
  <si>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</si>
  <si>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</si>
  <si>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</si>
  <si>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</si>
  <si>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</si>
  <si>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</si>
  <si>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</si>
  <si>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</si>
  <si>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</si>
  <si>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</si>
  <si>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</si>
  <si>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</si>
  <si>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</si>
  <si>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</si>
  <si>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</si>
  <si>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</si>
  <si>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</si>
  <si>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</si>
  <si>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</si>
  <si>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</si>
  <si>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</si>
  <si>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</si>
  <si>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</si>
  <si>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</si>
  <si>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</si>
  <si>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</si>
  <si>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</si>
  <si>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</si>
  <si>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</si>
  <si>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</si>
  <si>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</si>
  <si>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</si>
  <si>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</si>
  <si>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</si>
  <si>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</si>
  <si>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</si>
  <si>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</si>
  <si>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</si>
  <si>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</si>
  <si>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</si>
  <si>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</si>
  <si>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</si>
  <si>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</si>
  <si>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</si>
  <si>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</si>
  <si>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</si>
  <si>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</si>
  <si>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</si>
  <si>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</si>
  <si>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</si>
  <si>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</si>
  <si>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</si>
  <si>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</si>
  <si>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</si>
  <si>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</si>
  <si>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</si>
  <si>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</si>
  <si>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</si>
  <si>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</si>
  <si>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</si>
  <si>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</si>
  <si>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</si>
  <si>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</si>
  <si>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</si>
  <si>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</si>
  <si>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</si>
  <si>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</si>
  <si>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</si>
  <si>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</si>
  <si>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</si>
  <si>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</si>
  <si>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</si>
  <si>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</si>
  <si>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</si>
  <si>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</si>
  <si>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</si>
  <si>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</si>
  <si>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</si>
  <si>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</si>
  <si>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</si>
  <si>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</si>
  <si>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</si>
  <si>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</si>
  <si>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</si>
  <si>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</si>
  <si>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</si>
  <si>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</si>
  <si>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</si>
  <si>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</si>
  <si>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</si>
  <si>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</si>
  <si>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</si>
  <si>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</si>
  <si>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</si>
  <si>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</si>
  <si>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</si>
  <si>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</si>
  <si>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</si>
  <si>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</si>
  <si>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</si>
  <si>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</si>
  <si>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</si>
  <si>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</si>
  <si>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</si>
  <si>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</si>
  <si>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</si>
  <si>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</si>
  <si>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</si>
  <si>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</si>
  <si>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</si>
  <si>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</si>
  <si>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</si>
  <si>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</si>
  <si>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</si>
  <si>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</si>
  <si>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</si>
  <si>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</si>
  <si>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</si>
  <si>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</si>
  <si>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</si>
  <si>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</si>
  <si>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</si>
  <si>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</si>
  <si>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</si>
  <si>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</si>
  <si>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</si>
  <si>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</si>
  <si>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</si>
  <si>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</si>
  <si>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</si>
  <si>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</si>
  <si>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</si>
  <si>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</si>
  <si>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</si>
  <si>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</si>
  <si>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</si>
  <si>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</si>
  <si>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</si>
  <si>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</si>
  <si>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</si>
  <si>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</si>
  <si>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</si>
  <si>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</si>
  <si>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</si>
  <si>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</si>
  <si>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</si>
  <si>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</si>
  <si>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</si>
  <si>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</si>
  <si>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</si>
  <si>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</si>
  <si>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</si>
  <si>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</si>
  <si>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</si>
  <si>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</si>
  <si>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</si>
  <si>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</si>
  <si>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</si>
  <si>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</si>
  <si>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</si>
  <si>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</si>
  <si>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</si>
  <si>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</si>
  <si>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</si>
  <si>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</si>
  <si>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</si>
  <si>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</si>
  <si>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</si>
  <si>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</si>
  <si>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</si>
  <si>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</si>
  <si>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</si>
  <si>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</si>
  <si>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</si>
  <si>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</si>
  <si>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</si>
  <si>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</si>
  <si>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</si>
  <si>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</si>
  <si>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</si>
  <si>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</si>
  <si>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</si>
  <si>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</si>
  <si>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</si>
  <si>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</si>
  <si>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</si>
  <si>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</si>
  <si>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</si>
  <si>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</si>
  <si>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</si>
  <si>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</si>
  <si>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</si>
  <si>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</si>
  <si>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</si>
  <si>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</si>
  <si>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</si>
  <si>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</si>
  <si>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</si>
  <si>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</si>
  <si>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</si>
  <si>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</si>
  <si>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</si>
  <si>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</si>
  <si>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</si>
  <si>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</si>
  <si>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</si>
  <si>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</si>
  <si>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</si>
  <si>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</si>
  <si>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</si>
  <si>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</si>
  <si>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</si>
  <si>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</si>
  <si>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</si>
  <si>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</si>
  <si>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</si>
  <si>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</si>
  <si>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</si>
  <si>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</si>
  <si>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</si>
  <si>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</si>
  <si>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</si>
  <si>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</si>
  <si>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</si>
  <si>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</si>
  <si>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</si>
  <si>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</si>
  <si>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</si>
  <si>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</si>
  <si>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</si>
  <si>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</si>
  <si>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</si>
  <si>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</si>
  <si>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</si>
  <si>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</si>
  <si>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</si>
  <si>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</si>
  <si>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</si>
  <si>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</si>
  <si>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</si>
  <si>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</si>
  <si>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</si>
  <si>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</si>
  <si>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</si>
  <si>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</si>
  <si>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</si>
  <si>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</si>
  <si>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</si>
  <si>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</si>
  <si>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</si>
  <si>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</si>
  <si>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</si>
  <si>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</si>
  <si>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</si>
  <si>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</si>
  <si>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</si>
  <si>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</si>
  <si>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</si>
  <si>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</si>
  <si>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</si>
  <si>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</si>
  <si>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</si>
  <si>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</si>
  <si>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</si>
  <si>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</si>
  <si>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</si>
  <si>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</si>
  <si>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</si>
  <si>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</si>
  <si>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</si>
  <si>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</si>
  <si>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</si>
  <si>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</si>
  <si>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</si>
  <si>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</si>
  <si>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</si>
  <si>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</si>
  <si>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</si>
  <si>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</si>
  <si>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</si>
  <si>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</si>
  <si>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</si>
  <si>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</si>
  <si>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</si>
  <si>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</si>
  <si>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</si>
  <si>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</si>
  <si>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</si>
  <si>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</si>
  <si>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</si>
  <si>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</si>
  <si>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</si>
  <si>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</si>
  <si>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</si>
  <si>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</si>
  <si>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</si>
  <si>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</si>
  <si>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</si>
  <si>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</si>
  <si>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</si>
  <si>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</si>
  <si>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</si>
  <si>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</si>
  <si>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</si>
  <si>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</si>
  <si>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</si>
  <si>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</si>
  <si>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</si>
  <si>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</si>
  <si>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</si>
  <si>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</si>
  <si>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</si>
  <si>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</si>
  <si>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</si>
  <si>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</si>
  <si>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</si>
  <si>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</si>
  <si>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</si>
  <si>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</si>
  <si>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</si>
  <si>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</si>
  <si>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</si>
  <si>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</si>
  <si>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</si>
  <si>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</si>
  <si>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</si>
  <si>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</si>
  <si>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</si>
  <si>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</si>
  <si>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</si>
  <si>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</si>
  <si>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</si>
  <si>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</si>
  <si>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</si>
  <si>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</si>
  <si>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</si>
  <si>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</si>
  <si>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</si>
  <si>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</si>
  <si>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</si>
  <si>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</si>
  <si>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</si>
  <si>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</si>
  <si>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</si>
  <si>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</si>
  <si>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</si>
  <si>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</si>
  <si>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</si>
  <si>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</si>
  <si>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</si>
  <si>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</si>
  <si>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</si>
  <si>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</si>
  <si>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</si>
  <si>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</si>
  <si>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</si>
  <si>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</si>
  <si>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</si>
  <si>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</si>
  <si>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</si>
  <si>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</si>
  <si>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</si>
  <si>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</si>
  <si>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</si>
  <si>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</si>
  <si>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</si>
  <si>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</si>
  <si>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</si>
  <si>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</si>
  <si>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</si>
  <si>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</si>
  <si>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</si>
  <si>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</si>
  <si>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</si>
  <si>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</si>
  <si>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</si>
  <si>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</si>
  <si>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</si>
  <si>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</si>
  <si>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</si>
  <si>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</si>
  <si>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</si>
  <si>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</si>
  <si>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</si>
  <si>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</si>
  <si>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</si>
  <si>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</si>
  <si>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</si>
  <si>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</si>
  <si>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</si>
  <si>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</si>
  <si>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</si>
  <si>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</si>
  <si>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</si>
  <si>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</si>
  <si>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</si>
  <si>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</si>
  <si>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</si>
  <si>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</si>
  <si>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</si>
  <si>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</si>
  <si>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</si>
  <si>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</si>
  <si>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</si>
  <si>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</si>
  <si>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</si>
  <si>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</si>
  <si>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</si>
  <si>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</si>
  <si>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</si>
  <si>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</si>
  <si>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</si>
  <si>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</si>
  <si>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</si>
  <si>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</si>
  <si>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</si>
  <si>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</si>
  <si>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</si>
  <si>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</si>
  <si>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</si>
  <si>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</si>
  <si>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</si>
  <si>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</si>
  <si>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</si>
  <si>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</si>
  <si>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</si>
  <si>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</si>
  <si>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</si>
  <si>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</si>
  <si>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</si>
  <si>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</si>
  <si>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</si>
  <si>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</si>
  <si>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</si>
  <si>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</si>
  <si>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</si>
  <si>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</si>
  <si>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</si>
  <si>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</si>
  <si>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</si>
  <si>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</si>
  <si>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</si>
  <si>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</si>
  <si>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</si>
  <si>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</si>
  <si>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</si>
  <si>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</si>
  <si>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</si>
  <si>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</si>
  <si>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</si>
  <si>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</si>
  <si>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</si>
  <si>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</si>
  <si>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</si>
  <si>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</si>
  <si>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</si>
  <si>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</si>
  <si>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</si>
  <si>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</si>
  <si>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</si>
  <si>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</si>
  <si>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</si>
  <si>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</si>
  <si>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</si>
  <si>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</si>
  <si>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</si>
  <si>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</si>
  <si>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</si>
  <si>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</si>
  <si>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</si>
  <si>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</si>
  <si>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</si>
  <si>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</si>
  <si>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</si>
  <si>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</si>
  <si>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</si>
  <si>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</si>
  <si>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</si>
  <si>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</si>
  <si>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</si>
  <si>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</si>
  <si>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</si>
  <si>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</si>
  <si>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</si>
  <si>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</si>
  <si>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</si>
  <si>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</si>
  <si>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</si>
  <si>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</si>
  <si>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</si>
  <si>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</si>
  <si>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</si>
  <si>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</si>
  <si>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</si>
  <si>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</si>
  <si>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</si>
  <si>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</si>
  <si>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</si>
  <si>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</si>
  <si>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</si>
  <si>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</si>
  <si>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</si>
  <si>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</si>
  <si>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</si>
  <si>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</si>
  <si>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</si>
  <si>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</si>
  <si>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</si>
  <si>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</si>
  <si>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</si>
  <si>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</si>
  <si>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</si>
  <si>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</si>
  <si>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</si>
  <si>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</si>
  <si>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</si>
  <si>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</si>
  <si>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</si>
  <si>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</si>
  <si>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</si>
  <si>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</si>
  <si>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</si>
  <si>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</si>
  <si>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</si>
  <si>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</si>
  <si>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</si>
  <si>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</si>
  <si>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</si>
  <si>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</si>
  <si>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</si>
  <si>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</si>
  <si>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</si>
  <si>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</si>
  <si>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</si>
  <si>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</si>
  <si>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</si>
  <si>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</si>
  <si>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</si>
  <si>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</si>
  <si>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</si>
  <si>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</si>
  <si>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</si>
  <si>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</si>
  <si>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</si>
  <si>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</si>
  <si>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</si>
  <si>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</si>
  <si>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</si>
  <si>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</si>
  <si>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</si>
  <si>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</si>
  <si>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</si>
  <si>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</si>
  <si>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</si>
  <si>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</si>
  <si>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</si>
  <si>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</si>
  <si>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</si>
  <si>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</si>
  <si>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</si>
  <si>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</si>
  <si>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</si>
  <si>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</si>
  <si>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</si>
  <si>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</si>
  <si>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</si>
  <si>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</si>
  <si>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</si>
  <si>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</si>
  <si>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</si>
  <si>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</si>
  <si>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</si>
  <si>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</si>
  <si>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</si>
  <si>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</si>
  <si>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</si>
  <si>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</si>
  <si>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</si>
  <si>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</si>
  <si>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</si>
  <si>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</si>
  <si>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</si>
  <si>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</si>
  <si>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</si>
  <si>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</si>
  <si>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</si>
  <si>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</si>
  <si>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</si>
  <si>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</si>
  <si>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</si>
  <si>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</si>
  <si>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</si>
  <si>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</si>
  <si>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</si>
  <si>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</si>
  <si>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</si>
  <si>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</si>
  <si>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</si>
  <si>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</si>
  <si>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</si>
  <si>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</si>
  <si>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</si>
  <si>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</si>
  <si>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</si>
  <si>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</si>
  <si>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</si>
  <si>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</si>
  <si>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</si>
  <si>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</si>
  <si>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</si>
  <si>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</si>
  <si>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</si>
  <si>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</si>
  <si>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</si>
  <si>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</si>
  <si>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</si>
  <si>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</si>
  <si>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</si>
  <si>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</si>
  <si>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</si>
  <si>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</si>
  <si>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</si>
  <si>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</si>
  <si>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</si>
  <si>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</si>
  <si>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</si>
  <si>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</si>
  <si>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</si>
  <si>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</si>
  <si>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</si>
  <si>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</si>
  <si>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</si>
  <si>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</si>
  <si>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</si>
  <si>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</si>
  <si>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</si>
  <si>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</si>
  <si>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</si>
  <si>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</si>
  <si>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</si>
  <si>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</si>
  <si>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</si>
  <si>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</si>
  <si>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</si>
  <si>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</si>
  <si>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</si>
  <si>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</si>
  <si>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</si>
  <si>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</si>
  <si>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</si>
  <si>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</si>
  <si>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</si>
  <si>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</si>
  <si>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</si>
  <si>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</si>
  <si>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</si>
  <si>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</si>
  <si>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</si>
  <si>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</si>
  <si>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</si>
  <si>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</si>
  <si>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</si>
  <si>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</si>
  <si>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</si>
  <si>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</si>
  <si>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</si>
  <si>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</si>
  <si>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</si>
  <si>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</si>
  <si>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</si>
  <si>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</si>
  <si>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</si>
  <si>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</si>
  <si>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</si>
  <si>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</si>
  <si>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</si>
  <si>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</si>
  <si>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</si>
  <si>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</si>
  <si>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</si>
  <si>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</si>
  <si>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</si>
  <si>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</si>
  <si>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</si>
  <si>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</si>
  <si>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</si>
  <si>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</si>
  <si>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</si>
  <si>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</si>
  <si>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</si>
  <si>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</si>
  <si>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</si>
  <si>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</si>
  <si>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</si>
  <si>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</si>
  <si>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</si>
  <si>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</si>
  <si>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</si>
  <si>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</si>
  <si>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</si>
  <si>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</si>
  <si>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</si>
  <si>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</si>
  <si>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</si>
  <si>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</si>
  <si>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</si>
  <si>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</si>
  <si>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</si>
  <si>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</si>
  <si>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</si>
  <si>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</si>
  <si>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</si>
  <si>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</si>
  <si>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</si>
  <si>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</si>
  <si>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</si>
  <si>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</si>
  <si>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</si>
  <si>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</si>
  <si>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</si>
  <si>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</si>
  <si>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</si>
  <si>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</si>
  <si>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</si>
  <si>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</si>
  <si>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</si>
  <si>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</si>
  <si>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</si>
  <si>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</si>
  <si>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</si>
  <si>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</si>
  <si>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</si>
  <si>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</si>
  <si>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</si>
  <si>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</si>
  <si>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</si>
  <si>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</si>
  <si>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</si>
  <si>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</si>
  <si>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</si>
  <si>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</si>
  <si>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</si>
  <si>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</si>
  <si>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</si>
  <si>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</si>
  <si>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</si>
  <si>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</si>
  <si>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</si>
  <si>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</si>
  <si>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</si>
  <si>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</si>
  <si>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</si>
  <si>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</si>
  <si>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</si>
  <si>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</si>
  <si>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</si>
  <si>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</si>
  <si>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</si>
  <si>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</si>
  <si>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</si>
  <si>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</si>
  <si>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</si>
  <si>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</si>
  <si>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</si>
  <si>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</si>
  <si>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</si>
  <si>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</si>
  <si>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</si>
  <si>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</si>
  <si>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</si>
  <si>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</si>
  <si>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</si>
  <si>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</si>
  <si>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</si>
  <si>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</si>
  <si>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</si>
  <si>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</si>
  <si>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</si>
  <si>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</si>
  <si>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</si>
  <si>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</si>
  <si>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</si>
  <si>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</si>
  <si>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</si>
  <si>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</si>
  <si>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</si>
  <si>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</si>
  <si>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</si>
  <si>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</si>
  <si>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</si>
  <si>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</si>
  <si>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</si>
  <si>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</si>
  <si>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</si>
  <si>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</si>
  <si>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</si>
  <si>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</si>
  <si>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</si>
  <si>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</si>
  <si>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</si>
  <si>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</si>
  <si>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</si>
  <si>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</si>
  <si>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</si>
  <si>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</si>
  <si>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</si>
  <si>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</si>
  <si>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</si>
  <si>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</si>
  <si>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</si>
  <si>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</si>
  <si>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</si>
  <si>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</si>
  <si>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</si>
  <si>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</si>
  <si>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</si>
  <si>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</si>
  <si>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</si>
  <si>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</si>
  <si>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</si>
  <si>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</si>
  <si>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</si>
  <si>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</si>
  <si>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</si>
  <si>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</si>
  <si>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</si>
  <si>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</si>
  <si>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</si>
  <si>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</si>
  <si>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</si>
  <si>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</si>
  <si>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</si>
  <si>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</si>
  <si>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</si>
  <si>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</si>
  <si>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</si>
  <si>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</si>
  <si>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</si>
  <si>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</si>
  <si>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</si>
  <si>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</si>
  <si>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</si>
  <si>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</si>
  <si>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</si>
  <si>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</si>
  <si>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</si>
  <si>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</si>
  <si>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</si>
  <si>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</si>
  <si>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</si>
  <si>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</si>
  <si>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</si>
  <si>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</si>
  <si>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</si>
  <si>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</si>
  <si>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</si>
  <si>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</si>
  <si>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</si>
  <si>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</si>
  <si>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</si>
  <si>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</si>
  <si>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</si>
  <si>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</si>
  <si>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</si>
  <si>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</si>
  <si>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</si>
  <si>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</si>
  <si>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</si>
  <si>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</si>
  <si>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</si>
  <si>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</si>
  <si>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</si>
  <si>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</si>
  <si>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</si>
  <si>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</si>
  <si>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</si>
  <si>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</si>
  <si>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</si>
  <si>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</si>
  <si>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</si>
  <si>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</si>
  <si>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</si>
  <si>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</si>
  <si>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</si>
  <si>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</si>
  <si>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</si>
  <si>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</si>
  <si>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</si>
  <si>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</si>
  <si>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</si>
  <si>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</si>
  <si>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</si>
  <si>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</si>
  <si>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</si>
  <si>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</si>
  <si>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</si>
  <si>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</si>
  <si>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</si>
  <si>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</si>
  <si>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</si>
  <si>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</si>
  <si>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</si>
  <si>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</si>
  <si>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</si>
  <si>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</si>
  <si>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</si>
  <si>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</si>
  <si>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</si>
  <si>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</si>
  <si>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</si>
  <si>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</si>
  <si>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</si>
  <si>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</si>
  <si>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</si>
  <si>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</si>
  <si>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</si>
  <si>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</si>
  <si>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</si>
  <si>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</si>
  <si>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</si>
  <si>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</si>
  <si>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</si>
  <si>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</si>
  <si>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</si>
  <si>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</si>
  <si>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</si>
  <si>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</si>
  <si>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</si>
  <si>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</si>
  <si>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</si>
  <si>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</si>
  <si>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</si>
  <si>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</si>
  <si>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</si>
  <si>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</si>
  <si>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</si>
  <si>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</si>
  <si>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</si>
  <si>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</si>
  <si>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</si>
  <si>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</si>
  <si>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</si>
  <si>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</si>
  <si>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</si>
  <si>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</si>
  <si>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</si>
  <si>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</si>
  <si>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</si>
  <si>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</si>
  <si>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</si>
  <si>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</si>
  <si>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</si>
  <si>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</si>
  <si>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</si>
  <si>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</si>
  <si>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</si>
  <si>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</si>
  <si>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</si>
  <si>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</si>
  <si>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</si>
  <si>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</si>
  <si>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</si>
  <si>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</si>
  <si>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</si>
  <si>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</si>
  <si>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</si>
  <si>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</si>
  <si>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</si>
  <si>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</si>
  <si>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</si>
  <si>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</si>
  <si>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</si>
  <si>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</si>
  <si>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</si>
  <si>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</si>
  <si>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</si>
  <si>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</si>
  <si>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</si>
  <si>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</si>
  <si>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</si>
  <si>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</si>
  <si>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</si>
  <si>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</si>
  <si>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</si>
  <si>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</si>
  <si>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</si>
  <si>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</si>
  <si>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</si>
  <si>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</si>
  <si>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</si>
  <si>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</si>
  <si>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</si>
  <si>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</si>
  <si>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</si>
  <si>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</si>
  <si>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</si>
  <si>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</si>
  <si>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</si>
  <si>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</si>
  <si>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</si>
  <si>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</si>
  <si>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</si>
  <si>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</si>
  <si>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</si>
  <si>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</si>
  <si>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</si>
  <si>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</si>
  <si>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</si>
  <si>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</si>
  <si>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</si>
  <si>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</si>
  <si>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</si>
  <si>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</si>
  <si>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</si>
  <si>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</si>
  <si>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</si>
  <si>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</si>
  <si>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</si>
  <si>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</si>
  <si>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</si>
  <si>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</si>
  <si>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</si>
  <si>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</si>
  <si>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</si>
  <si>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</si>
  <si>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</si>
  <si>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</si>
  <si>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</si>
  <si>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</si>
  <si>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</si>
  <si>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</si>
  <si>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</si>
  <si>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</si>
  <si>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</si>
  <si>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</si>
  <si>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</si>
  <si>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</si>
  <si>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</si>
  <si>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</si>
  <si>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</si>
  <si>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</si>
  <si>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</si>
  <si>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</si>
  <si>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</si>
  <si>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</si>
  <si>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</si>
  <si>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</si>
  <si>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</si>
  <si>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</si>
  <si>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</si>
  <si>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</si>
  <si>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</si>
  <si>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</si>
  <si>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</si>
  <si>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</si>
  <si>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</si>
  <si>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</si>
  <si>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</si>
  <si>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</si>
  <si>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</si>
  <si>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</si>
  <si>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</si>
  <si>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</si>
  <si>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</si>
  <si>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</si>
  <si>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</si>
  <si>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</si>
  <si>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</si>
  <si>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</si>
  <si>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</si>
  <si>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</si>
  <si>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</si>
  <si>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</si>
  <si>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</si>
  <si>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</si>
  <si>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</si>
  <si>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</si>
  <si>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</si>
  <si>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</si>
  <si>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</si>
  <si>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</si>
  <si>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</si>
  <si>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</si>
  <si>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</si>
  <si>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</si>
  <si>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</si>
  <si>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</si>
  <si>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</si>
  <si>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</si>
  <si>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</si>
  <si>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</si>
  <si>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</si>
  <si>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</si>
  <si>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</si>
  <si>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</si>
  <si>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</si>
  <si>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</si>
  <si>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</si>
  <si>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</si>
  <si>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</si>
  <si>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</si>
  <si>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</si>
  <si>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</si>
  <si>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</si>
  <si>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</si>
  <si>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</si>
  <si>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</si>
  <si>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</si>
  <si>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</si>
  <si>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</si>
  <si>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</si>
  <si>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</si>
  <si>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</si>
  <si>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</si>
  <si>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</si>
  <si>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</si>
  <si>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</si>
  <si>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</si>
  <si>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</si>
  <si>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</si>
  <si>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</si>
  <si>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</si>
  <si>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</si>
  <si>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</si>
  <si>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</si>
  <si>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</si>
  <si>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</si>
  <si>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</si>
  <si>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</si>
  <si>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</si>
  <si>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</si>
  <si>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</si>
  <si>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</si>
  <si>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</si>
  <si>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</si>
  <si>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</si>
  <si>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</si>
  <si>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</si>
  <si>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</si>
  <si>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</si>
  <si>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</si>
  <si>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</si>
  <si>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</si>
  <si>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</si>
  <si>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</si>
  <si>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</si>
  <si>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</si>
  <si>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</si>
  <si>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</si>
  <si>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</si>
  <si>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</si>
  <si>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</si>
  <si>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</si>
  <si>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</si>
  <si>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</si>
  <si>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</si>
  <si>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</si>
  <si>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</si>
  <si>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</si>
  <si>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</si>
  <si>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</si>
  <si>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</si>
  <si>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</si>
  <si>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</si>
  <si>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</si>
  <si>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</si>
  <si>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</si>
  <si>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</si>
  <si>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</si>
  <si>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</si>
  <si>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</si>
  <si>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</si>
  <si>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</si>
  <si>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</si>
  <si>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</si>
  <si>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</si>
  <si>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</si>
  <si>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</si>
  <si>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</si>
  <si>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</si>
  <si>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</si>
  <si>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</si>
  <si>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</si>
  <si>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</si>
  <si>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</si>
  <si>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</si>
  <si>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</si>
  <si>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</si>
  <si>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</si>
  <si>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</si>
  <si>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</si>
  <si>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</si>
  <si>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</si>
  <si>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</si>
  <si>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</si>
  <si>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</si>
  <si>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</si>
  <si>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</si>
  <si>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</si>
  <si>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</si>
  <si>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</si>
  <si>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</si>
  <si>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</si>
  <si>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</si>
  <si>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</si>
  <si>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</si>
  <si>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</si>
  <si>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</si>
  <si>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</si>
  <si>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</si>
  <si>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</si>
  <si>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</si>
  <si>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</si>
  <si>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</si>
  <si>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</si>
  <si>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</si>
  <si>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</si>
  <si>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</si>
  <si>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</si>
  <si>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</si>
  <si>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</si>
  <si>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</si>
  <si>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</si>
  <si>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</si>
  <si>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</si>
  <si>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</si>
  <si>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</si>
  <si>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</si>
  <si>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</si>
  <si>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</si>
  <si>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</si>
  <si>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</si>
  <si>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</si>
  <si>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</si>
  <si>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</si>
  <si>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</si>
  <si>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</si>
  <si>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</si>
  <si>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</si>
  <si>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</si>
  <si>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</si>
  <si>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</si>
  <si>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</si>
  <si>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</si>
  <si>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</si>
  <si>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</si>
  <si>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</si>
  <si>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</si>
  <si>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</si>
  <si>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</si>
  <si>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</si>
  <si>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</si>
  <si>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</si>
  <si>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</si>
  <si>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</si>
  <si>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</si>
  <si>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</si>
  <si>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</si>
  <si>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</si>
  <si>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</si>
  <si>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</si>
  <si>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</si>
  <si>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</si>
  <si>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</si>
  <si>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</si>
  <si>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</si>
  <si>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</si>
  <si>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</si>
  <si>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</si>
  <si>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</si>
  <si>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</si>
  <si>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</si>
  <si>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</si>
  <si>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</si>
  <si>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</si>
  <si>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</si>
  <si>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</si>
  <si>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</si>
  <si>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</si>
  <si>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</si>
  <si>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</si>
  <si>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</si>
  <si>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</si>
  <si>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</si>
  <si>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</si>
  <si>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</si>
  <si>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</si>
  <si>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</si>
  <si>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</si>
  <si>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</si>
  <si>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</si>
  <si>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</si>
  <si>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</si>
  <si>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</si>
  <si>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</si>
  <si>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</si>
  <si>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</si>
  <si>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</si>
  <si>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</si>
  <si>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</si>
  <si>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</si>
  <si>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</si>
  <si>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</si>
  <si>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</si>
  <si>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</si>
  <si>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</si>
  <si>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</si>
  <si>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</si>
  <si>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</si>
  <si>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</si>
  <si>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</si>
  <si>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</si>
  <si>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</si>
  <si>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</si>
  <si>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</si>
  <si>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</si>
  <si>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</si>
  <si>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</si>
  <si>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</si>
  <si>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</si>
  <si>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</si>
  <si>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</si>
  <si>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</si>
  <si>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</si>
  <si>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</si>
  <si>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</si>
  <si>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</si>
  <si>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</si>
  <si>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</si>
  <si>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</si>
  <si>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</si>
  <si>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</si>
  <si>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</si>
  <si>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</si>
  <si>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</si>
  <si>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</si>
  <si>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</si>
  <si>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</si>
  <si>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</si>
  <si>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</si>
  <si>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</si>
  <si>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</si>
  <si>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</si>
  <si>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</si>
  <si>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</si>
  <si>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</si>
  <si>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</si>
  <si>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</si>
  <si>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</si>
  <si>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</si>
  <si>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</si>
  <si>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</si>
  <si>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</si>
  <si>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</si>
  <si>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</si>
  <si>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</si>
  <si>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</si>
  <si>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</si>
  <si>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</si>
  <si>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</si>
  <si>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</si>
  <si>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</si>
  <si>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</si>
  <si>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</si>
  <si>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</si>
  <si>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</si>
  <si>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</si>
  <si>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</si>
  <si>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</si>
  <si>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</si>
  <si>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</si>
  <si>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</si>
  <si>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</si>
  <si>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</si>
  <si>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</si>
  <si>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</si>
  <si>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</si>
  <si>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</si>
  <si>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</si>
  <si>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</si>
  <si>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</si>
  <si>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</si>
  <si>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</si>
  <si>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</si>
  <si>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</si>
  <si>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</si>
  <si>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</si>
  <si>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</si>
  <si>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</si>
  <si>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</si>
  <si>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</si>
  <si>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</si>
  <si>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</si>
  <si>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</si>
  <si>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</si>
  <si>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</si>
  <si>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</si>
  <si>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</si>
  <si>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</si>
  <si>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</si>
  <si>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</si>
  <si>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</si>
  <si>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</si>
  <si>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</si>
  <si>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</si>
  <si>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</si>
  <si>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</si>
  <si>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</si>
  <si>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</si>
  <si>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</si>
  <si>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</si>
  <si>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</si>
  <si>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</si>
  <si>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</si>
  <si>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</si>
  <si>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</si>
  <si>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</si>
  <si>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</si>
  <si>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</si>
  <si>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</si>
  <si>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</si>
  <si>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</si>
  <si>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</si>
  <si>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</si>
  <si>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</si>
  <si>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</si>
  <si>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</si>
  <si>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</si>
  <si>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</si>
  <si>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</si>
  <si>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</si>
  <si>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</si>
  <si>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</si>
  <si>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</si>
  <si>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</si>
  <si>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</si>
  <si>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</si>
  <si>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</si>
  <si>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</si>
  <si>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</si>
  <si>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</si>
  <si>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</si>
  <si>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</si>
  <si>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</si>
  <si>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</si>
  <si>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</si>
  <si>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</si>
  <si>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</si>
  <si>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</si>
  <si>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</si>
  <si>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</si>
  <si>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</si>
  <si>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</si>
  <si>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</si>
  <si>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</si>
  <si>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</si>
  <si>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</si>
  <si>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</si>
  <si>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</si>
  <si>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</si>
  <si>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</si>
  <si>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</si>
  <si>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</si>
  <si>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</si>
  <si>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</si>
  <si>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</si>
  <si>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</si>
  <si>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</si>
  <si>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</si>
  <si>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</si>
  <si>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</si>
  <si>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</si>
  <si>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</si>
  <si>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</si>
  <si>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</si>
  <si>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</si>
  <si>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</si>
  <si>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</si>
  <si>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</si>
  <si>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</si>
  <si>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</si>
  <si>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</si>
  <si>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</si>
  <si>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</si>
  <si>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</si>
  <si>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</si>
  <si>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</si>
  <si>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</si>
  <si>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</si>
  <si>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</si>
  <si>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</si>
  <si>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</si>
  <si>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</si>
  <si>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</si>
  <si>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</si>
  <si>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</si>
  <si>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</si>
  <si>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</si>
  <si>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</si>
  <si>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</si>
  <si>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</si>
  <si>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</si>
  <si>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</si>
  <si>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</si>
  <si>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</si>
  <si>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</si>
  <si>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</si>
  <si>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</si>
  <si>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</si>
  <si>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</si>
  <si>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</si>
  <si>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</si>
  <si>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</si>
  <si>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</si>
  <si>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</si>
  <si>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</si>
  <si>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</si>
  <si>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</si>
  <si>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</si>
  <si>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</si>
  <si>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</si>
  <si>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</si>
  <si>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</si>
  <si>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</si>
  <si>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</si>
  <si>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</si>
  <si>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</si>
  <si>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</si>
  <si>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</si>
  <si>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</si>
  <si>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</si>
  <si>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</si>
  <si>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</si>
  <si>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</si>
  <si>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</si>
  <si>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</si>
  <si>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</si>
  <si>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</si>
  <si>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</si>
  <si>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</si>
  <si>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</si>
  <si>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</si>
  <si>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</si>
  <si>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</si>
  <si>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</si>
  <si>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</si>
  <si>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</si>
  <si>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</si>
  <si>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</si>
  <si>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</si>
  <si>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</si>
  <si>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</si>
  <si>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</si>
  <si>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</si>
  <si>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</si>
  <si>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</si>
  <si>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</si>
  <si>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</si>
  <si>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</si>
  <si>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</si>
  <si>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</si>
  <si>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</si>
  <si>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</si>
  <si>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</si>
  <si>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</si>
  <si>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</si>
  <si>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</si>
  <si>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</si>
  <si>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</si>
  <si>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</si>
  <si>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</si>
  <si>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</si>
  <si>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</si>
  <si>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</si>
  <si>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</si>
  <si>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</si>
  <si>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</si>
  <si>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</si>
  <si>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</si>
  <si>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</si>
  <si>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</si>
  <si>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</si>
  <si>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</si>
  <si>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</si>
  <si>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</si>
  <si>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</si>
  <si>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</si>
  <si>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</si>
  <si>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</si>
  <si>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</si>
  <si>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</si>
  <si>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</si>
  <si>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</si>
  <si>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</si>
  <si>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</si>
  <si>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</si>
  <si>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</si>
  <si>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</si>
  <si>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</si>
  <si>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</si>
  <si>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</si>
  <si>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</si>
  <si>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</si>
  <si>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</si>
  <si>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</si>
  <si>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</si>
  <si>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</si>
  <si>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</si>
  <si>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</si>
  <si>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</si>
  <si>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</si>
  <si>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</si>
  <si>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</si>
  <si>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</si>
  <si>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</si>
  <si>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</si>
  <si>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</si>
  <si>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</si>
  <si>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</si>
  <si>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</si>
  <si>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</si>
  <si>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</si>
  <si>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</si>
  <si>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</si>
  <si>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</si>
  <si>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</si>
  <si>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</si>
  <si>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</si>
  <si>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</si>
  <si>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</si>
  <si>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</si>
  <si>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</si>
  <si>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</si>
  <si>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</si>
  <si>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</si>
  <si>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</si>
  <si>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</si>
  <si>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</si>
  <si>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</si>
  <si>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</si>
  <si>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</si>
  <si>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</si>
  <si>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</si>
  <si>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</si>
  <si>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</si>
  <si>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</si>
  <si>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</si>
  <si>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</si>
  <si>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</si>
  <si>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</si>
  <si>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</si>
  <si>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</si>
  <si>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</si>
  <si>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</si>
  <si>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</si>
  <si>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</si>
  <si>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</si>
  <si>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</si>
  <si>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</si>
  <si>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</si>
  <si>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</si>
  <si>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</si>
  <si>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</si>
  <si>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</si>
  <si>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</si>
  <si>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</si>
  <si>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</si>
  <si>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</si>
  <si>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</si>
  <si>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</si>
  <si>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</si>
  <si>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</si>
  <si>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</si>
  <si>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</si>
  <si>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</si>
  <si>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</si>
  <si>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</si>
  <si>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</si>
  <si>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</si>
  <si>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</si>
  <si>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</si>
  <si>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</si>
  <si>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</si>
  <si>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</si>
  <si>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</si>
  <si>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</si>
  <si>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</si>
  <si>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</si>
  <si>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</si>
  <si>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</si>
  <si>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</si>
  <si>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</si>
  <si>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</si>
  <si>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</si>
  <si>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</si>
  <si>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</si>
  <si>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</si>
  <si>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</si>
  <si>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</si>
  <si>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</si>
  <si>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</si>
  <si>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</si>
  <si>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</si>
  <si>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</si>
  <si>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</si>
  <si>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</si>
  <si>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</si>
  <si>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</si>
  <si>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</si>
  <si>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</si>
  <si>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</si>
  <si>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</si>
  <si>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</si>
  <si>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</si>
  <si>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</si>
  <si>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</si>
  <si>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</si>
  <si>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</si>
  <si>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</si>
  <si>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</si>
  <si>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</si>
  <si>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</si>
  <si>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</si>
  <si>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</si>
  <si>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</si>
  <si>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</si>
  <si>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</si>
  <si>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</si>
  <si>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</si>
  <si>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</si>
  <si>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</si>
  <si>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</si>
  <si>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</si>
  <si>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</si>
  <si>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</si>
  <si>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</si>
  <si>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</si>
  <si>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</si>
  <si>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</si>
  <si>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</si>
  <si>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</si>
  <si>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</si>
  <si>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</si>
  <si>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</si>
  <si>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</si>
  <si>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</si>
  <si>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</si>
  <si>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</si>
  <si>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</si>
  <si>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</si>
  <si>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</si>
  <si>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</si>
  <si>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</si>
  <si>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</si>
  <si>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</si>
  <si>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</si>
  <si>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</si>
  <si>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</si>
  <si>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</si>
  <si>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</si>
  <si>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</si>
  <si>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</si>
  <si>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</si>
  <si>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</si>
  <si>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</si>
  <si>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</si>
  <si>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</si>
  <si>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</si>
  <si>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</si>
  <si>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</si>
  <si>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</si>
  <si>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</si>
  <si>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</si>
  <si>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</si>
  <si>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</si>
  <si>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</si>
  <si>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</si>
  <si>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</si>
  <si>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</si>
  <si>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</si>
  <si>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</si>
  <si>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</si>
  <si>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</si>
  <si>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</si>
  <si>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</si>
  <si>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</si>
  <si>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</si>
  <si>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</si>
  <si>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</si>
  <si>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</si>
  <si>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</si>
  <si>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</si>
  <si>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</si>
  <si>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</si>
  <si>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</si>
  <si>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</si>
  <si>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</si>
  <si>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</si>
  <si>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</si>
  <si>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</si>
  <si>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</si>
  <si>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</si>
  <si>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</si>
  <si>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</si>
  <si>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</si>
  <si>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</si>
  <si>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</si>
  <si>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</si>
  <si>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</si>
  <si>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</si>
  <si>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</si>
  <si>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</si>
  <si>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</si>
  <si>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</si>
  <si>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</si>
  <si>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</si>
  <si>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</si>
  <si>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</si>
  <si>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</si>
  <si>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</si>
  <si>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</si>
  <si>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</si>
  <si>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</si>
  <si>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</si>
  <si>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</si>
  <si>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</si>
  <si>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</si>
  <si>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</si>
  <si>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</si>
  <si>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</si>
  <si>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</si>
  <si>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</si>
  <si>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</si>
  <si>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</si>
  <si>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</si>
  <si>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</si>
  <si>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</si>
  <si>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</si>
  <si>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</si>
  <si>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</si>
  <si>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</si>
  <si>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</si>
  <si>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</si>
  <si>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</si>
  <si>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</si>
  <si>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</si>
  <si>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</si>
  <si>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</si>
  <si>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</si>
  <si>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</si>
  <si>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</si>
  <si>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</si>
  <si>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</si>
  <si>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</si>
  <si>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</si>
  <si>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</si>
  <si>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</si>
  <si>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</si>
  <si>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</si>
  <si>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</si>
  <si>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</si>
  <si>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</si>
  <si>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</si>
  <si>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</si>
  <si>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</si>
  <si>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</si>
  <si>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</si>
  <si>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</si>
  <si>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</si>
  <si>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</si>
  <si>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</si>
  <si>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</si>
  <si>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</si>
  <si>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</si>
  <si>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</si>
  <si>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</si>
  <si>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</si>
  <si>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</si>
  <si>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</si>
  <si>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</si>
  <si>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</si>
  <si>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</si>
  <si>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</si>
  <si>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</si>
  <si>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</si>
  <si>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</si>
  <si>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</si>
  <si>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</si>
  <si>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</si>
  <si>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</si>
  <si>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</si>
  <si>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</si>
  <si>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</si>
  <si>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</si>
  <si>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</si>
  <si>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</si>
  <si>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</si>
  <si>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</si>
  <si>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</si>
  <si>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</si>
  <si>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</si>
  <si>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</si>
  <si>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</si>
  <si>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</si>
  <si>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</si>
  <si>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</si>
  <si>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</si>
  <si>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</si>
  <si>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</si>
  <si>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</si>
  <si>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</si>
  <si>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</si>
  <si>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</si>
  <si>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</si>
  <si>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</si>
  <si>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</si>
  <si>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</si>
  <si>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</si>
  <si>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</si>
  <si>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</si>
  <si>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</si>
  <si>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</si>
  <si>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</si>
  <si>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</si>
  <si>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</si>
  <si>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</si>
  <si>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</si>
  <si>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</si>
  <si>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</si>
  <si>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</si>
  <si>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</si>
  <si>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</si>
  <si>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</si>
  <si>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</si>
  <si>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</si>
  <si>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</si>
  <si>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</si>
  <si>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</si>
  <si>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</si>
  <si>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</si>
  <si>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</si>
  <si>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</si>
  <si>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</si>
  <si>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</si>
  <si>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</si>
  <si>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</si>
  <si>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</si>
  <si>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</si>
  <si>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</si>
  <si>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</si>
  <si>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</si>
  <si>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</si>
  <si>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</si>
  <si>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</si>
  <si>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</si>
  <si>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</si>
  <si>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</si>
  <si>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</si>
  <si>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</si>
  <si>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</si>
  <si>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</si>
  <si>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</si>
  <si>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</si>
  <si>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</si>
  <si>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</si>
  <si>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</si>
  <si>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</si>
  <si>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</si>
  <si>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</si>
  <si>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</si>
  <si>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</si>
  <si>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</si>
  <si>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</si>
  <si>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</si>
  <si>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</si>
  <si>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</si>
  <si>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</si>
  <si>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</si>
  <si>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</si>
  <si>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</si>
  <si>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</si>
  <si>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</si>
  <si>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</si>
  <si>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</si>
  <si>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</si>
  <si>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</si>
  <si>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</si>
  <si>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</si>
  <si>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</si>
  <si>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</si>
  <si>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</si>
  <si>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</si>
  <si>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</si>
  <si>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</si>
  <si>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</si>
  <si>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</si>
  <si>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</si>
  <si>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</si>
  <si>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</si>
  <si>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</si>
  <si>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</si>
  <si>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</si>
  <si>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</si>
  <si>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</si>
  <si>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</si>
  <si>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</si>
  <si>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</si>
  <si>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</si>
  <si>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</si>
  <si>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</si>
  <si>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</si>
  <si>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</si>
  <si>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</si>
  <si>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</si>
  <si>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</si>
  <si>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</si>
  <si>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</si>
  <si>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</si>
  <si>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</si>
  <si>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</si>
  <si>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</si>
  <si>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</si>
  <si>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</si>
  <si>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</si>
  <si>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</si>
  <si>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</si>
  <si>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</si>
  <si>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</si>
  <si>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</si>
  <si>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</si>
  <si>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</si>
  <si>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</si>
  <si>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</si>
  <si>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</si>
  <si>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</si>
  <si>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</si>
  <si>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</si>
  <si>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</si>
  <si>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</si>
  <si>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</si>
  <si>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</si>
  <si>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</si>
  <si>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</si>
  <si>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</si>
  <si>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</si>
  <si>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</si>
  <si>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</si>
  <si>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</si>
  <si>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</si>
  <si>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</si>
  <si>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</si>
  <si>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</si>
  <si>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</si>
  <si>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</si>
  <si>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</si>
  <si>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</si>
  <si>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</si>
  <si>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</si>
  <si>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</si>
  <si>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</si>
  <si>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</si>
  <si>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</si>
  <si>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</si>
  <si>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</si>
  <si>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</si>
  <si>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</si>
  <si>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</si>
  <si>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</si>
  <si>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</si>
  <si>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</si>
  <si>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</si>
  <si>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</si>
  <si>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</si>
  <si>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</si>
  <si>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</si>
  <si>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</si>
  <si>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</si>
  <si>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</si>
  <si>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</si>
  <si>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</si>
  <si>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</si>
  <si>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</si>
  <si>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</si>
  <si>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</si>
  <si>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</si>
  <si>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</si>
  <si>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</si>
  <si>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</si>
  <si>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</si>
  <si>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</si>
  <si>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</si>
  <si>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</si>
  <si>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</si>
  <si>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</si>
  <si>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</si>
  <si>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</si>
  <si>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</si>
  <si>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</si>
  <si>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</si>
  <si>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</si>
  <si>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</si>
  <si>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</si>
  <si>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</si>
  <si>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</si>
  <si>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</si>
  <si>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</si>
  <si>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</si>
  <si>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</si>
  <si>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</si>
  <si>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</si>
  <si>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</si>
  <si>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</si>
  <si>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</si>
  <si>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</si>
  <si>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</si>
  <si>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</si>
  <si>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</si>
  <si>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</si>
  <si>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</si>
  <si>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</si>
  <si>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</si>
  <si>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</si>
  <si>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</si>
  <si>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</si>
  <si>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</si>
  <si>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</si>
  <si>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</si>
  <si>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</si>
  <si>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</si>
  <si>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</si>
  <si>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</si>
  <si>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</si>
  <si>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</si>
  <si>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</si>
  <si>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</si>
  <si>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</si>
  <si>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</si>
  <si>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</si>
  <si>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</si>
  <si>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</si>
  <si>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</si>
  <si>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</si>
  <si>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</si>
  <si>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</si>
  <si>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</si>
  <si>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</si>
  <si>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</si>
  <si>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</si>
  <si>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</si>
  <si>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</si>
  <si>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</si>
  <si>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</si>
  <si>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</si>
  <si>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</si>
  <si>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</si>
  <si>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</si>
  <si>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</si>
  <si>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</si>
  <si>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</si>
  <si>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</si>
  <si>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</si>
  <si>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</si>
  <si>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</si>
  <si>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</si>
  <si>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</si>
  <si>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</si>
  <si>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</si>
  <si>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</si>
  <si>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</si>
  <si>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</si>
  <si>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</si>
  <si>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</si>
  <si>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</si>
  <si>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</si>
  <si>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</si>
  <si>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</si>
  <si>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</si>
  <si>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</si>
  <si>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</si>
  <si>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</si>
  <si>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</si>
  <si>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</si>
  <si>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</si>
  <si>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</si>
  <si>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</si>
  <si>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</si>
  <si>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</si>
  <si>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</si>
  <si>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</si>
  <si>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</si>
  <si>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</si>
  <si>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</si>
  <si>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</si>
  <si>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</si>
  <si>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</si>
  <si>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</si>
  <si>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</si>
  <si>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</si>
  <si>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</si>
  <si>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</si>
  <si>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</si>
  <si>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</si>
  <si>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</si>
  <si>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</si>
  <si>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</si>
  <si>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</si>
  <si>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</si>
  <si>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</si>
  <si>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</si>
  <si>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</si>
  <si>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</si>
  <si>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</si>
  <si>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</si>
  <si>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</si>
  <si>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</si>
  <si>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</si>
  <si>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</si>
  <si>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</si>
  <si>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</si>
  <si>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</si>
  <si>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</si>
  <si>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</si>
  <si>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</si>
  <si>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</si>
  <si>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</si>
  <si>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</si>
  <si>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</si>
  <si>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</si>
  <si>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</si>
  <si>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</si>
  <si>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</si>
  <si>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</si>
  <si>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</si>
  <si>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</si>
  <si>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</si>
  <si>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</si>
  <si>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</si>
  <si>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</si>
  <si>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</si>
  <si>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</si>
  <si>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</si>
  <si>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</si>
  <si>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</si>
  <si>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</si>
  <si>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</si>
  <si>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</si>
  <si>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</si>
  <si>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</si>
  <si>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</si>
  <si>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</si>
  <si>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</si>
  <si>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</si>
  <si>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</si>
  <si>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</si>
  <si>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</si>
  <si>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</si>
  <si>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</si>
  <si>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</si>
  <si>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</si>
  <si>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</si>
  <si>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</si>
  <si>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</si>
  <si>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</si>
  <si>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</si>
  <si>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</si>
  <si>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</si>
  <si>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</si>
  <si>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</si>
  <si>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</si>
  <si>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</si>
  <si>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</si>
  <si>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</si>
  <si>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</si>
  <si>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</si>
  <si>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</si>
  <si>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</si>
  <si>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</si>
  <si>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</si>
  <si>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</si>
  <si>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</si>
  <si>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</si>
  <si>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</si>
  <si>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</si>
  <si>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</si>
  <si>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</si>
  <si>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</si>
  <si>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</si>
  <si>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</si>
  <si>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</si>
  <si>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</si>
  <si>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</si>
  <si>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</si>
  <si>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</si>
  <si>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</si>
  <si>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</si>
  <si>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</si>
  <si>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</si>
  <si>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</si>
  <si>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</si>
  <si>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</si>
  <si>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</si>
  <si>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</si>
  <si>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</si>
  <si>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</si>
  <si>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</si>
  <si>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</si>
  <si>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</si>
  <si>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</si>
  <si>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</si>
  <si>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</si>
  <si>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</si>
  <si>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</si>
  <si>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</si>
  <si>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</si>
  <si>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</si>
  <si>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</si>
  <si>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</si>
  <si>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</si>
  <si>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</si>
  <si>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</si>
  <si>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</si>
  <si>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</si>
  <si>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</si>
  <si>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</si>
  <si>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</si>
  <si>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</si>
  <si>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</si>
  <si>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</si>
  <si>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</si>
  <si>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</si>
  <si>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</si>
  <si>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</si>
  <si>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</si>
  <si>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</si>
  <si>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</si>
  <si>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</si>
  <si>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</si>
  <si>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</si>
  <si>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</si>
  <si>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</si>
  <si>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</si>
  <si>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</si>
  <si>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</si>
  <si>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</si>
  <si>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</si>
  <si>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</si>
  <si>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</si>
  <si>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</si>
  <si>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</si>
  <si>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</si>
  <si>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</si>
  <si>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</si>
  <si>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</si>
  <si>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</si>
  <si>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</si>
  <si>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</si>
  <si>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</si>
  <si>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</si>
  <si>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</si>
  <si>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</si>
  <si>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</si>
  <si>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</si>
  <si>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</si>
  <si>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</si>
  <si>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</si>
  <si>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</si>
  <si>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</si>
  <si>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</si>
  <si>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</si>
  <si>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</si>
  <si>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</si>
  <si>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</si>
  <si>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</si>
  <si>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</si>
  <si>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</si>
  <si>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</si>
  <si>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</si>
  <si>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</si>
  <si>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</si>
  <si>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</si>
  <si>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</si>
  <si>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</si>
  <si>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</si>
  <si>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</si>
  <si>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</si>
  <si>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</si>
  <si>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</si>
  <si>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</si>
  <si>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</si>
  <si>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</si>
  <si>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</si>
  <si>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</si>
  <si>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</si>
  <si>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</si>
  <si>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</si>
  <si>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</si>
  <si>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</si>
  <si>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</si>
  <si>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</si>
  <si>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</si>
  <si>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</si>
  <si>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</si>
  <si>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</si>
  <si>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</si>
  <si>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</si>
  <si>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</si>
  <si>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</si>
  <si>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</si>
  <si>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</si>
  <si>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</si>
  <si>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</si>
  <si>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</si>
  <si>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</si>
  <si>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</si>
  <si>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</si>
  <si>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</si>
  <si>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</si>
  <si>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</si>
  <si>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</si>
  <si>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</si>
  <si>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</si>
  <si>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</si>
  <si>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</si>
  <si>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</si>
  <si>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</si>
  <si>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</si>
  <si>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</si>
  <si>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</si>
  <si>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</si>
  <si>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</si>
  <si>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</si>
  <si>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</si>
  <si>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</si>
  <si>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</si>
  <si>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</si>
  <si>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</si>
  <si>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</si>
  <si>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</si>
  <si>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</si>
  <si>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</si>
  <si>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</si>
  <si>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</si>
  <si>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</si>
  <si>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</si>
  <si>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</si>
  <si>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</si>
  <si>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</si>
  <si>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</si>
  <si>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</si>
  <si>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</si>
  <si>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</si>
  <si>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</si>
  <si>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</si>
  <si>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</si>
  <si>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</si>
  <si>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</si>
  <si>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</si>
  <si>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</si>
  <si>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</si>
  <si>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</si>
  <si>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</si>
  <si>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</si>
  <si>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</si>
  <si>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</si>
  <si>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</si>
  <si>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</si>
  <si>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</si>
  <si>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</si>
  <si>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</si>
  <si>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</si>
  <si>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</si>
  <si>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</si>
  <si>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</si>
  <si>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</si>
  <si>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</si>
  <si>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</si>
  <si>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</si>
  <si>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</si>
  <si>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</si>
  <si>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</si>
  <si>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</si>
  <si>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</si>
  <si>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</si>
  <si>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</si>
  <si>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</si>
  <si>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</si>
  <si>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</si>
  <si>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</si>
  <si>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</si>
  <si>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</si>
  <si>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</si>
  <si>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</si>
  <si>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</si>
  <si>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</si>
  <si>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</si>
  <si>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</si>
  <si>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</si>
  <si>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</si>
  <si>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</si>
  <si>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</si>
  <si>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</si>
  <si>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</si>
  <si>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</si>
  <si>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</si>
  <si>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</si>
  <si>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</si>
  <si>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</si>
  <si>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</si>
  <si>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</si>
  <si>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</si>
  <si>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</si>
  <si>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</si>
  <si>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</si>
  <si>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</si>
  <si>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</si>
  <si>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</si>
  <si>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</si>
  <si>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</si>
  <si>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</si>
  <si>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</si>
  <si>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</si>
  <si>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</si>
  <si>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</si>
  <si>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</si>
  <si>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</si>
  <si>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</si>
  <si>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</si>
  <si>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</si>
  <si>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</si>
  <si>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</si>
  <si>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</si>
  <si>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</si>
  <si>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</si>
  <si>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</si>
  <si>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</si>
  <si>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</si>
  <si>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</si>
  <si>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</si>
  <si>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</si>
  <si>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</si>
  <si>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</si>
  <si>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</si>
  <si>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</si>
  <si>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</si>
  <si>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</si>
  <si>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</si>
  <si>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</si>
  <si>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</si>
  <si>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</si>
  <si>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</si>
  <si>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</si>
  <si>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</si>
  <si>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</si>
  <si>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</si>
  <si>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</si>
  <si>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</si>
  <si>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</si>
  <si>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</si>
  <si>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</si>
  <si>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</si>
  <si>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</si>
  <si>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</si>
  <si>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</si>
  <si>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</si>
  <si>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</si>
  <si>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</si>
  <si>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</si>
  <si>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</si>
  <si>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</si>
  <si>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</si>
  <si>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</si>
  <si>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</si>
  <si>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</si>
  <si>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</si>
  <si>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</si>
  <si>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</si>
  <si>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</si>
  <si>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</si>
  <si>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</si>
  <si>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</si>
  <si>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</si>
  <si>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</si>
  <si>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</si>
  <si>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</si>
  <si>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</si>
  <si>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</si>
  <si>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</si>
  <si>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</si>
  <si>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</si>
  <si>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</si>
  <si>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</si>
  <si>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</si>
  <si>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</si>
  <si>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</si>
  <si>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</si>
  <si>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</si>
  <si>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</si>
  <si>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</si>
  <si>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</si>
  <si>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</si>
  <si>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</si>
  <si>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</si>
  <si>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</si>
  <si>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</si>
  <si>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</si>
  <si>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</si>
  <si>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</si>
  <si>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</si>
  <si>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</si>
  <si>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</si>
  <si>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</si>
  <si>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</si>
  <si>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</si>
  <si>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</si>
  <si>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</si>
  <si>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</si>
  <si>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</si>
  <si>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</si>
  <si>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</si>
  <si>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</si>
  <si>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</si>
  <si>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</si>
  <si>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</si>
  <si>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</si>
  <si>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</si>
  <si>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</si>
  <si>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</si>
  <si>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</si>
  <si>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</si>
  <si>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</si>
  <si>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</si>
  <si>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</si>
  <si>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</si>
  <si>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</si>
  <si>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</si>
  <si>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</si>
  <si>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</si>
  <si>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</si>
  <si>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</si>
  <si>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</si>
  <si>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</si>
  <si>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</si>
  <si>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</si>
  <si>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</si>
  <si>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</si>
  <si>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</si>
  <si>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</si>
  <si>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</si>
  <si>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</si>
  <si>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</si>
  <si>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</si>
  <si>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</si>
  <si>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</si>
  <si>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</si>
  <si>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</si>
  <si>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</si>
  <si>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</si>
  <si>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</si>
  <si>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</si>
  <si>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</si>
  <si>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</si>
  <si>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</si>
  <si>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</si>
  <si>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</si>
  <si>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</si>
  <si>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</si>
  <si>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</si>
  <si>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</si>
  <si>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</si>
  <si>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</si>
  <si>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</si>
  <si>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</si>
  <si>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</si>
  <si>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</si>
  <si>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</si>
  <si>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</si>
  <si>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</si>
  <si>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</si>
  <si>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</si>
  <si>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</si>
  <si>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</si>
  <si>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</si>
  <si>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</si>
  <si>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</si>
  <si>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</si>
  <si>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</si>
  <si>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</si>
  <si>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</si>
  <si>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</si>
  <si>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</si>
  <si>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</si>
  <si>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</si>
  <si>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</si>
  <si>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</si>
  <si>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</si>
  <si>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</si>
  <si>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</si>
  <si>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</si>
  <si>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</si>
  <si>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</si>
  <si>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</si>
  <si>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</si>
  <si>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</si>
  <si>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</si>
  <si>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</si>
  <si>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</si>
  <si>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</si>
  <si>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</si>
  <si>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</si>
  <si>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</si>
  <si>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</si>
  <si>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</si>
  <si>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</si>
  <si>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</si>
  <si>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</si>
  <si>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</si>
  <si>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</si>
  <si>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</si>
  <si>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</si>
  <si>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</si>
  <si>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</si>
  <si>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</si>
  <si>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</si>
  <si>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</si>
  <si>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</si>
  <si>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</si>
  <si>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</si>
  <si>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</si>
  <si>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</si>
  <si>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</si>
  <si>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</si>
  <si>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</si>
  <si>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</si>
  <si>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</si>
  <si>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</si>
  <si>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</si>
  <si>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</si>
  <si>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</si>
  <si>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</si>
  <si>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</si>
  <si>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</si>
  <si>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</si>
  <si>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</si>
  <si>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</si>
  <si>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</si>
  <si>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</si>
  <si>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</si>
  <si>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</si>
  <si>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</si>
  <si>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</si>
  <si>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</si>
  <si>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</si>
  <si>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</si>
  <si>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</si>
  <si>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</si>
  <si>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</si>
  <si>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</si>
  <si>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</si>
  <si>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</si>
  <si>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</si>
  <si>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</si>
  <si>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</si>
  <si>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</si>
  <si>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</si>
  <si>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</si>
  <si>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</si>
  <si>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</si>
  <si>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</si>
  <si>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</si>
  <si>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</si>
  <si>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</si>
  <si>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</si>
  <si>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</si>
  <si>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</si>
  <si>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</si>
  <si>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</si>
  <si>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</si>
  <si>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</si>
  <si>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</si>
  <si>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</si>
  <si>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</si>
  <si>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</si>
  <si>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</si>
  <si>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</si>
  <si>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</si>
  <si>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</si>
  <si>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</si>
  <si>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</si>
  <si>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</si>
  <si>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</si>
  <si>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</si>
  <si>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</si>
  <si>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</si>
  <si>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</si>
  <si>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</si>
  <si>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</si>
  <si>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</si>
  <si>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</si>
  <si>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</si>
  <si>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</si>
  <si>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</si>
  <si>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</si>
  <si>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</si>
  <si>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</si>
  <si>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</si>
  <si>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</si>
  <si>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</si>
  <si>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</si>
  <si>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</si>
  <si>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</si>
  <si>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</si>
  <si>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</si>
  <si>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</si>
  <si>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</si>
  <si>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</si>
  <si>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</si>
  <si>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</si>
  <si>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</si>
  <si>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</si>
  <si>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</si>
  <si>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</si>
  <si>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</si>
  <si>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</si>
  <si>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</si>
  <si>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</si>
  <si>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</si>
  <si>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</si>
  <si>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</si>
  <si>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</si>
  <si>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</si>
  <si>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</si>
  <si>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</si>
  <si>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</si>
  <si>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</si>
  <si>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</si>
  <si>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</si>
  <si>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</si>
  <si>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</si>
  <si>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</si>
  <si>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</si>
  <si>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</si>
  <si>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</si>
  <si>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</si>
  <si>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</si>
  <si>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</si>
  <si>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</si>
  <si>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</si>
  <si>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</si>
  <si>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</si>
  <si>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</si>
  <si>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</si>
  <si>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</si>
  <si>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</si>
  <si>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</si>
  <si>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</si>
  <si>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</si>
  <si>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</si>
  <si>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</si>
  <si>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</si>
  <si>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</si>
  <si>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</si>
  <si>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</si>
  <si>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</si>
  <si>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</si>
  <si>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</si>
  <si>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</si>
  <si>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</si>
  <si>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</si>
  <si>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</si>
  <si>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</si>
  <si>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</si>
  <si>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</si>
  <si>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</si>
  <si>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</si>
  <si>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</si>
  <si>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</si>
  <si>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</si>
  <si>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</si>
  <si>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</si>
  <si>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</si>
  <si>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</si>
  <si>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</si>
  <si>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</si>
  <si>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</si>
  <si>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</si>
  <si>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</si>
  <si>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</si>
  <si>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</si>
  <si>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</si>
  <si>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</si>
  <si>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</si>
  <si>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</si>
  <si>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</si>
  <si>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</si>
  <si>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</si>
  <si>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</si>
  <si>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</si>
  <si>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</si>
  <si>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</si>
  <si>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</si>
  <si>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</si>
  <si>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</si>
  <si>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</si>
  <si>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</si>
  <si>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</si>
  <si>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</si>
  <si>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</si>
  <si>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</si>
  <si>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</si>
  <si>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</si>
  <si>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</si>
  <si>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</si>
  <si>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</si>
  <si>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</si>
  <si>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</si>
  <si>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</si>
  <si>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</si>
  <si>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</si>
  <si>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</si>
  <si>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</si>
  <si>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</si>
  <si>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</si>
  <si>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</si>
  <si>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</si>
  <si>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</si>
  <si>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</si>
  <si>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</si>
  <si>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</si>
  <si>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</si>
  <si>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</si>
  <si>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</si>
  <si>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</si>
  <si>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</si>
  <si>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</si>
  <si>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</si>
  <si>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</si>
  <si>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</si>
  <si>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</si>
  <si>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</si>
  <si>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</si>
  <si>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</si>
  <si>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</si>
  <si>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</si>
  <si>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</si>
  <si>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</si>
  <si>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</si>
  <si>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</si>
  <si>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</si>
  <si>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</si>
  <si>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</si>
  <si>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</si>
  <si>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</si>
  <si>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</si>
  <si>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</si>
  <si>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</si>
  <si>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</si>
  <si>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</si>
  <si>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</si>
  <si>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</si>
  <si>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</si>
  <si>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</si>
  <si>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</si>
  <si>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</si>
  <si>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</si>
  <si>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</si>
  <si>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</si>
  <si>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</si>
  <si>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</si>
  <si>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</si>
  <si>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</si>
  <si>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</si>
  <si>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</si>
  <si>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</si>
  <si>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</si>
  <si>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</si>
  <si>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</si>
  <si>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</si>
  <si>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</si>
  <si>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</si>
  <si>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</si>
  <si>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</si>
  <si>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</si>
  <si>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</si>
  <si>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</si>
  <si>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</si>
  <si>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</si>
  <si>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</si>
  <si>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</si>
  <si>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</si>
  <si>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</si>
  <si>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</si>
  <si>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</si>
  <si>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</si>
  <si>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</si>
  <si>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</si>
  <si>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</si>
  <si>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</si>
  <si>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</si>
  <si>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</si>
  <si>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</si>
  <si>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</si>
  <si>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</si>
  <si>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</si>
  <si>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</si>
  <si>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</si>
  <si>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</si>
  <si>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</si>
  <si>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</si>
  <si>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</si>
  <si>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</si>
  <si>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</si>
  <si>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</si>
  <si>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</si>
  <si>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</si>
  <si>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</si>
  <si>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</si>
  <si>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</si>
  <si>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</si>
  <si>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</si>
  <si>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</si>
  <si>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</si>
  <si>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</si>
  <si>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</si>
  <si>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</si>
  <si>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</si>
  <si>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</si>
  <si>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</si>
  <si>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</si>
  <si>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</si>
  <si>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</si>
  <si>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</si>
  <si>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</si>
  <si>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</si>
  <si>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</si>
  <si>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</si>
  <si>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</si>
  <si>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</si>
  <si>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</si>
  <si>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</si>
  <si>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</si>
  <si>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</si>
  <si>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</si>
  <si>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</si>
  <si>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</si>
  <si>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</si>
  <si>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</si>
  <si>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</si>
  <si>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</si>
  <si>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</si>
  <si>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</si>
  <si>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</si>
  <si>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</si>
  <si>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</si>
  <si>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</si>
  <si>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</si>
  <si>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</si>
  <si>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</si>
  <si>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</si>
  <si>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</si>
  <si>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</si>
  <si>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</si>
  <si>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</si>
  <si>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</si>
  <si>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</si>
  <si>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</si>
  <si>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</si>
  <si>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</si>
  <si>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</si>
  <si>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</si>
  <si>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</si>
  <si>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</si>
  <si>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</si>
  <si>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</si>
  <si>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</si>
  <si>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</si>
  <si>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</si>
  <si>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</si>
  <si>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</si>
  <si>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</si>
  <si>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</si>
  <si>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</si>
  <si>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</si>
  <si>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</si>
  <si>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</si>
  <si>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</si>
  <si>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</si>
  <si>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</si>
  <si>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</si>
  <si>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</si>
  <si>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</si>
  <si>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</si>
  <si>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</si>
  <si>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</si>
  <si>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</si>
  <si>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</si>
  <si>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</si>
  <si>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</si>
  <si>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</si>
  <si>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</si>
  <si>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</si>
  <si>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</si>
  <si>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</si>
  <si>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</si>
  <si>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</si>
  <si>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</si>
  <si>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</si>
  <si>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</si>
  <si>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</si>
  <si>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</si>
  <si>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</si>
  <si>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</si>
  <si>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</si>
  <si>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</si>
  <si>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</si>
  <si>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</si>
  <si>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</si>
  <si>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</si>
  <si>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</si>
  <si>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</si>
  <si>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</si>
  <si>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</si>
  <si>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</si>
  <si>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</si>
  <si>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</si>
  <si>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</si>
  <si>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</si>
  <si>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</si>
  <si>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</si>
  <si>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</si>
  <si>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</si>
  <si>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</si>
  <si>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</si>
  <si>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</si>
  <si>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</si>
  <si>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</si>
  <si>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</si>
  <si>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</si>
  <si>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</si>
  <si>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</si>
  <si>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</si>
  <si>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</si>
  <si>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</si>
  <si>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</si>
  <si>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</si>
  <si>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</si>
  <si>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</si>
  <si>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</si>
  <si>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</si>
  <si>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</si>
  <si>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</si>
  <si>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</si>
  <si>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</si>
  <si>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</si>
  <si>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</si>
  <si>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</si>
  <si>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</si>
  <si>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</si>
  <si>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</si>
  <si>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</si>
  <si>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</si>
  <si>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</si>
  <si>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</si>
  <si>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</si>
  <si>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</si>
  <si>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</si>
  <si>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</si>
  <si>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</si>
  <si>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</si>
  <si>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</si>
  <si>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</si>
  <si>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</si>
  <si>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</si>
  <si>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</si>
  <si>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</si>
  <si>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</si>
  <si>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</si>
  <si>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</si>
  <si>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</si>
  <si>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</si>
  <si>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</si>
  <si>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</si>
  <si>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</si>
  <si>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</si>
  <si>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</si>
  <si>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</si>
  <si>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</si>
  <si>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</si>
  <si>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</si>
  <si>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</si>
  <si>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</si>
  <si>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</si>
  <si>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</si>
  <si>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</si>
  <si>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</si>
  <si>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</si>
  <si>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</si>
  <si>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</si>
  <si>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</si>
  <si>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</si>
  <si>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</si>
  <si>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</si>
  <si>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</si>
  <si>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</si>
  <si>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</si>
  <si>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</si>
  <si>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</si>
  <si>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</si>
  <si>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</si>
  <si>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</si>
  <si>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</si>
  <si>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</si>
  <si>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</si>
  <si>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</si>
  <si>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</si>
  <si>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</si>
  <si>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</si>
  <si>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</si>
  <si>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</si>
  <si>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</si>
  <si>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</si>
  <si>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</si>
  <si>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</si>
  <si>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</si>
  <si>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</si>
  <si>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</si>
  <si>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</si>
  <si>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</si>
  <si>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</si>
  <si>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</si>
  <si>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</si>
  <si>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</si>
  <si>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</si>
  <si>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</si>
  <si>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</si>
  <si>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</si>
  <si>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</si>
  <si>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</si>
  <si>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</si>
  <si>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</si>
  <si>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</si>
  <si>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</si>
  <si>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</si>
  <si>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</si>
  <si>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</si>
  <si>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</si>
  <si>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</si>
  <si>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</si>
  <si>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</si>
  <si>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</si>
  <si>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</si>
  <si>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</si>
  <si>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</si>
  <si>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</si>
  <si>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</si>
  <si>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</si>
  <si>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</si>
  <si>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</si>
  <si>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</si>
  <si>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</si>
  <si>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</si>
  <si>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</si>
  <si>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</si>
  <si>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</si>
  <si>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</si>
  <si>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</si>
  <si>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</si>
  <si>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</si>
  <si>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</si>
  <si>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</si>
  <si>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</si>
  <si>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</si>
  <si>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</si>
  <si>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</si>
  <si>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</si>
  <si>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</si>
  <si>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</si>
  <si>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</si>
  <si>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</si>
  <si>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</si>
  <si>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</si>
  <si>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</si>
  <si>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</si>
  <si>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</si>
  <si>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</si>
  <si>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</si>
  <si>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</si>
  <si>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</si>
  <si>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</si>
  <si>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</si>
  <si>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</si>
  <si>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</si>
  <si>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</si>
  <si>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</si>
  <si>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</si>
  <si>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</si>
  <si>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</si>
  <si>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</si>
  <si>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</si>
  <si>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</si>
  <si>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</si>
  <si>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</si>
  <si>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</si>
  <si>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</si>
  <si>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</si>
  <si>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</si>
  <si>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</si>
  <si>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</si>
  <si>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</si>
  <si>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</si>
  <si>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</si>
  <si>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</si>
  <si>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</si>
  <si>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</si>
  <si>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</si>
  <si>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</si>
  <si>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</si>
  <si>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</si>
  <si>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</si>
  <si>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</si>
  <si>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</si>
  <si>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</si>
  <si>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</si>
  <si>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</si>
  <si>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</si>
  <si>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</si>
  <si>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</si>
  <si>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</si>
  <si>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</si>
  <si>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</si>
  <si>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</si>
  <si>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</si>
  <si>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</si>
  <si>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</si>
  <si>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</si>
  <si>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</si>
  <si>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</si>
  <si>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</si>
  <si>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</si>
  <si>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</si>
  <si>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</si>
  <si>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</si>
  <si>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</si>
  <si>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</si>
  <si>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</si>
  <si>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</si>
  <si>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</si>
  <si>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</si>
  <si>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</si>
  <si>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</si>
  <si>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</si>
  <si>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</si>
  <si>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</si>
  <si>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</si>
  <si>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</si>
  <si>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</si>
  <si>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</si>
  <si>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</si>
  <si>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</si>
  <si>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</si>
  <si>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</si>
  <si>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</si>
  <si>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</si>
  <si>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</si>
  <si>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</si>
  <si>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</si>
  <si>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</si>
  <si>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</si>
  <si>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</si>
  <si>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</si>
  <si>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</si>
  <si>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</si>
  <si>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</si>
  <si>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</si>
  <si>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</si>
  <si>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</si>
  <si>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</si>
  <si>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</si>
  <si>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</si>
  <si>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</si>
  <si>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</si>
  <si>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</si>
  <si>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</si>
  <si>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</si>
  <si>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</si>
  <si>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</si>
  <si>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</si>
  <si>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</si>
  <si>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</si>
  <si>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</si>
  <si>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</si>
  <si>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</si>
  <si>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</si>
  <si>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</si>
  <si>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</si>
  <si>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</si>
  <si>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</si>
  <si>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</si>
  <si>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</si>
  <si>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</si>
  <si>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</si>
  <si>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</si>
  <si>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</si>
  <si>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</si>
  <si>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</si>
  <si>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</si>
  <si>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</si>
  <si>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</si>
  <si>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</si>
  <si>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</si>
  <si>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</si>
  <si>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</si>
  <si>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</si>
  <si>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</si>
  <si>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</si>
  <si>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</si>
  <si>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</si>
  <si>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</si>
  <si>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</si>
  <si>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</si>
  <si>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</si>
  <si>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</si>
  <si>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</si>
  <si>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</si>
  <si>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</si>
  <si>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</si>
  <si>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</si>
  <si>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</si>
  <si>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</si>
  <si>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</si>
  <si>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</si>
  <si>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</si>
  <si>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</si>
  <si>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</si>
  <si>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</si>
  <si>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</si>
  <si>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</si>
  <si>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</si>
  <si>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</si>
  <si>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</si>
  <si>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</si>
  <si>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</si>
  <si>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</si>
  <si>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</si>
  <si>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</si>
  <si>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</si>
  <si>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</si>
  <si>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</si>
  <si>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</si>
  <si>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</si>
  <si>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</si>
  <si>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</si>
  <si>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</si>
  <si>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</si>
  <si>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</si>
  <si>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</si>
  <si>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</si>
  <si>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</si>
  <si>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</si>
  <si>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</si>
  <si>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</si>
  <si>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</si>
  <si>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</si>
  <si>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</si>
  <si>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</si>
  <si>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</si>
  <si>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</si>
  <si>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</si>
  <si>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</si>
  <si>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</si>
  <si>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</si>
  <si>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</si>
  <si>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</si>
  <si>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</si>
  <si>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</si>
  <si>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</si>
  <si>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</si>
  <si>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</si>
  <si>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</si>
  <si>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</si>
  <si>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</si>
  <si>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</si>
  <si>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</si>
  <si>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</si>
  <si>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</si>
  <si>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</si>
  <si>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</si>
  <si>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</si>
  <si>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</si>
  <si>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</si>
  <si>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</si>
  <si>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</si>
  <si>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</si>
  <si>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</si>
  <si>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</si>
  <si>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</si>
  <si>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</si>
  <si>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</si>
  <si>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</si>
  <si>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</si>
  <si>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</si>
  <si>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</si>
  <si>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</si>
  <si>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</si>
  <si>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</si>
  <si>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</si>
  <si>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</si>
  <si>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</si>
  <si>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</si>
  <si>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</si>
  <si>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</si>
  <si>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</si>
  <si>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</si>
  <si>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</si>
  <si>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</si>
  <si>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</si>
  <si>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</si>
  <si>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</si>
  <si>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</si>
  <si>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</si>
  <si>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</si>
  <si>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</si>
  <si>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</si>
  <si>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</si>
  <si>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</si>
  <si>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</si>
  <si>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</si>
  <si>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</si>
  <si>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</si>
  <si>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</si>
  <si>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</si>
  <si>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</si>
  <si>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</si>
  <si>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</si>
  <si>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</si>
  <si>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</si>
  <si>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</si>
  <si>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</si>
  <si>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</si>
  <si>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</si>
  <si>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</si>
  <si>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</si>
  <si>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</si>
  <si>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</si>
  <si>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</si>
  <si>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</si>
  <si>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</si>
  <si>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</si>
  <si>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</si>
  <si>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</si>
  <si>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</si>
  <si>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</si>
  <si>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</si>
  <si>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</si>
  <si>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</si>
  <si>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</si>
  <si>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</si>
  <si>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</si>
  <si>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</si>
  <si>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</si>
  <si>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</si>
  <si>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</si>
  <si>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</si>
  <si>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</si>
  <si>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</si>
  <si>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</si>
  <si>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</si>
  <si>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</si>
  <si>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</si>
  <si>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</si>
  <si>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</si>
  <si>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</si>
  <si>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</si>
  <si>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</si>
  <si>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</si>
  <si>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</si>
  <si>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</si>
  <si>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</si>
  <si>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</si>
  <si>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</si>
  <si>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</si>
  <si>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</si>
  <si>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</si>
  <si>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</si>
  <si>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</si>
  <si>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</si>
  <si>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</si>
  <si>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</si>
  <si>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</si>
  <si>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</si>
  <si>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</si>
  <si>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</si>
  <si>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</si>
  <si>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</si>
  <si>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</si>
  <si>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</si>
  <si>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</si>
  <si>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</si>
  <si>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</si>
  <si>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</si>
  <si>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</si>
  <si>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</si>
  <si>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</si>
  <si>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</si>
  <si>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</si>
  <si>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</si>
  <si>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</si>
  <si>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</si>
  <si>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</si>
  <si>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</si>
  <si>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</si>
  <si>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</si>
  <si>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</si>
  <si>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</si>
  <si>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</si>
  <si>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</si>
  <si>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</si>
  <si>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</si>
  <si>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</si>
  <si>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</si>
  <si>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</si>
  <si>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</si>
  <si>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</si>
  <si>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</si>
  <si>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</si>
  <si>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</si>
  <si>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</si>
  <si>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</si>
  <si>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</si>
  <si>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</si>
  <si>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</si>
  <si>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</si>
  <si>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</si>
  <si>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</si>
  <si>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</si>
  <si>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</si>
  <si>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</si>
  <si>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</si>
  <si>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</si>
  <si>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</si>
  <si>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</si>
  <si>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</si>
  <si>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</si>
  <si>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</si>
  <si>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</si>
  <si>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</si>
  <si>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</si>
  <si>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</si>
  <si>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</si>
  <si>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</si>
  <si>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</si>
  <si>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</si>
  <si>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</si>
  <si>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</si>
  <si>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</si>
  <si>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</si>
  <si>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</si>
  <si>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</si>
  <si>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</si>
  <si>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</si>
  <si>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</si>
  <si>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</si>
  <si>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</si>
  <si>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</si>
  <si>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</si>
  <si>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</si>
  <si>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</si>
  <si>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</si>
  <si>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</si>
  <si>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</si>
  <si>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</si>
  <si>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</si>
  <si>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</si>
  <si>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</si>
  <si>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</si>
  <si>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</si>
  <si>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</si>
  <si>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</si>
  <si>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</si>
  <si>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</si>
  <si>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</si>
  <si>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</si>
  <si>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</si>
  <si>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</si>
  <si>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</si>
  <si>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</si>
  <si>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</si>
  <si>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</si>
  <si>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</si>
  <si>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</si>
  <si>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</si>
  <si>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</si>
  <si>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</si>
  <si>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</si>
  <si>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</si>
  <si>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</si>
  <si>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</si>
  <si>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</si>
  <si>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</si>
  <si>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</si>
  <si>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</si>
  <si>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</si>
  <si>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</si>
  <si>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</si>
  <si>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</si>
  <si>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</si>
  <si>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</si>
  <si>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</si>
  <si>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</si>
  <si>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</si>
  <si>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</si>
  <si>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</si>
  <si>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</si>
  <si>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</si>
  <si>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</si>
  <si>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</si>
  <si>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</si>
  <si>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</si>
  <si>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</si>
  <si>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</si>
  <si>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</si>
  <si>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</si>
  <si>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</si>
  <si>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</si>
  <si>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</si>
  <si>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</si>
  <si>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</si>
  <si>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</si>
  <si>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</si>
  <si>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</si>
  <si>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</si>
  <si>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</si>
  <si>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</si>
  <si>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</si>
  <si>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</si>
  <si>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</si>
  <si>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</si>
  <si>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</si>
  <si>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</si>
  <si>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</si>
  <si>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</si>
  <si>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</si>
  <si>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</si>
  <si>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</si>
  <si>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</si>
  <si>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</si>
  <si>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</si>
  <si>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</si>
  <si>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</si>
  <si>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</si>
  <si>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</si>
  <si>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</si>
  <si>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</si>
  <si>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</si>
  <si>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</si>
  <si>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</si>
  <si>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</si>
  <si>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</si>
  <si>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</si>
  <si>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</si>
  <si>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</si>
  <si>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</si>
  <si>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</si>
  <si>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</si>
  <si>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</si>
  <si>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</si>
  <si>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</si>
  <si>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</si>
  <si>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</si>
  <si>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</si>
  <si>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</si>
  <si>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</si>
  <si>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</si>
  <si>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</si>
  <si>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</si>
  <si>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</si>
  <si>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</si>
  <si>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</si>
  <si>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</si>
  <si>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</si>
  <si>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</si>
  <si>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</si>
  <si>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</si>
  <si>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</si>
  <si>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</si>
  <si>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</si>
  <si>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</si>
  <si>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</si>
  <si>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</si>
  <si>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</si>
  <si>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</si>
  <si>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</si>
  <si>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</si>
  <si>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</si>
  <si>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</si>
  <si>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</si>
  <si>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</si>
  <si>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</si>
  <si>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</si>
  <si>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</si>
  <si>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</si>
  <si>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</si>
  <si>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</si>
  <si>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</si>
  <si>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</si>
  <si>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</si>
  <si>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</si>
  <si>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</si>
  <si>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</si>
  <si>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</si>
  <si>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</si>
  <si>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</si>
  <si>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</si>
  <si>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</si>
  <si>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</si>
  <si>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</si>
  <si>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</si>
  <si>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</si>
  <si>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</si>
  <si>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</si>
  <si>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</si>
  <si>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</si>
  <si>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</si>
  <si>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</si>
  <si>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</si>
  <si>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</si>
  <si>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</si>
  <si>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</si>
  <si>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</si>
  <si>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</si>
  <si>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</si>
  <si>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</si>
  <si>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</si>
  <si>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</si>
  <si>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</si>
  <si>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</si>
  <si>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</si>
  <si>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</si>
  <si>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</si>
  <si>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</si>
  <si>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</si>
  <si>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</si>
  <si>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</si>
  <si>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</si>
  <si>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</si>
  <si>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</si>
  <si>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</si>
  <si>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</si>
  <si>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</si>
  <si>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</si>
  <si>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</si>
  <si>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</si>
  <si>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</si>
  <si>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</si>
  <si>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</si>
  <si>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</si>
  <si>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</si>
  <si>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</si>
  <si>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</si>
  <si>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</si>
  <si>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</si>
  <si>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</si>
  <si>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</si>
  <si>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</si>
  <si>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</si>
  <si>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</si>
  <si>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</si>
  <si>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</si>
  <si>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</si>
  <si>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</si>
  <si>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</si>
  <si>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</si>
  <si>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</si>
  <si>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</si>
  <si>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</si>
  <si>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</si>
  <si>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</si>
  <si>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</si>
  <si>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</si>
  <si>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</si>
  <si>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</si>
  <si>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</si>
  <si>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</si>
  <si>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</si>
  <si>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</si>
  <si>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</si>
  <si>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</si>
  <si>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</si>
  <si>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</si>
  <si>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</si>
  <si>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</si>
  <si>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</si>
  <si>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</si>
  <si>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</si>
  <si>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</si>
  <si>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</si>
  <si>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</si>
  <si>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</si>
  <si>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</si>
  <si>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</si>
  <si>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</si>
  <si>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</si>
  <si>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</si>
  <si>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</si>
  <si>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</si>
  <si>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</si>
  <si>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</si>
  <si>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</si>
  <si>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</si>
  <si>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</si>
  <si>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</si>
  <si>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</si>
  <si>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</si>
  <si>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</si>
  <si>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</si>
  <si>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</si>
  <si>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</si>
  <si>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</si>
  <si>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</si>
  <si>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</si>
  <si>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</si>
  <si>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</si>
  <si>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</si>
  <si>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</si>
  <si>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</si>
  <si>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</si>
  <si>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</si>
  <si>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</si>
  <si>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</si>
  <si>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</si>
  <si>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</si>
  <si>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</si>
  <si>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</si>
  <si>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</si>
  <si>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</si>
  <si>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</si>
  <si>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</si>
  <si>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</si>
  <si>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</si>
  <si>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</si>
  <si>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</si>
  <si>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</si>
  <si>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</si>
  <si>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</si>
  <si>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</si>
  <si>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</si>
  <si>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</si>
  <si>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</si>
  <si>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</si>
  <si>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</si>
  <si>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</si>
  <si>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</si>
  <si>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</si>
  <si>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</si>
  <si>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</si>
  <si>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</si>
  <si>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</si>
  <si>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</si>
  <si>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</si>
  <si>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</si>
  <si>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</si>
  <si>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</si>
  <si>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</si>
  <si>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</si>
  <si>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</si>
  <si>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</si>
  <si>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</si>
  <si>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</si>
  <si>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</si>
  <si>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</si>
  <si>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</si>
  <si>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</si>
  <si>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</si>
  <si>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</si>
  <si>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</si>
  <si>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</si>
  <si>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</si>
  <si>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</si>
  <si>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</si>
  <si>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</si>
  <si>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</si>
  <si>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</si>
  <si>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</si>
  <si>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</si>
  <si>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</si>
  <si>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</si>
  <si>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</si>
  <si>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</si>
  <si>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</si>
  <si>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</si>
  <si>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</si>
  <si>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</si>
  <si>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</si>
  <si>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</si>
  <si>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</si>
  <si>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</si>
  <si>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</si>
  <si>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</si>
  <si>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</si>
  <si>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</si>
  <si>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</si>
  <si>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</si>
  <si>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</si>
  <si>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</si>
  <si>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</si>
  <si>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</si>
  <si>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</si>
  <si>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</si>
  <si>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</si>
  <si>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</si>
  <si>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</si>
  <si>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</si>
  <si>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</si>
  <si>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</si>
  <si>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</si>
  <si>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</si>
  <si>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</si>
  <si>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</si>
  <si>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</si>
  <si>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</si>
  <si>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</si>
  <si>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</si>
  <si>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</si>
  <si>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</si>
  <si>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</si>
  <si>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</si>
  <si>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</si>
  <si>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</si>
  <si>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</si>
  <si>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</si>
  <si>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</si>
  <si>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</si>
  <si>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</si>
  <si>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</si>
  <si>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</si>
  <si>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</si>
  <si>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</si>
  <si>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</si>
  <si>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</si>
  <si>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</si>
  <si>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</si>
  <si>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</si>
  <si>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</si>
  <si>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</si>
  <si>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</si>
  <si>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</si>
  <si>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</si>
  <si>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</si>
  <si>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</si>
  <si>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</si>
  <si>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</si>
  <si>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</si>
  <si>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</si>
  <si>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</si>
  <si>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</si>
  <si>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</si>
  <si>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</si>
  <si>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</si>
  <si>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</si>
  <si>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</si>
  <si>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</si>
  <si>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</si>
  <si>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</si>
  <si>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</si>
  <si>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</si>
  <si>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</si>
  <si>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</si>
  <si>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</si>
  <si>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</si>
  <si>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</si>
  <si>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</si>
  <si>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</si>
  <si>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</si>
  <si>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</si>
  <si>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</si>
  <si>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</si>
  <si>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</si>
  <si>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</si>
  <si>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</si>
  <si>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</si>
  <si>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</si>
  <si>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</si>
  <si>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</si>
  <si>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</si>
  <si>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</si>
  <si>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</si>
  <si>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</si>
  <si>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</si>
  <si>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</si>
  <si>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</si>
  <si>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</si>
  <si>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</si>
  <si>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</si>
  <si>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</si>
  <si>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</si>
  <si>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</si>
  <si>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</si>
  <si>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</si>
  <si>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</si>
  <si>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</si>
  <si>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</si>
  <si>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</si>
  <si>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</si>
  <si>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</si>
  <si>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</si>
  <si>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</si>
  <si>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</si>
  <si>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</si>
  <si>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</si>
  <si>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</si>
  <si>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</si>
  <si>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</si>
  <si>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</si>
  <si>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</si>
  <si>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</si>
  <si>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</si>
  <si>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</si>
  <si>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</si>
  <si>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</si>
  <si>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</si>
  <si>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</si>
  <si>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</si>
  <si>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</si>
  <si>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</si>
  <si>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</si>
  <si>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</si>
  <si>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</si>
  <si>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</si>
  <si>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</si>
  <si>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</si>
  <si>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</si>
  <si>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</si>
  <si>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</si>
  <si>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</si>
  <si>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</si>
  <si>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</si>
  <si>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</si>
  <si>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</si>
  <si>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</si>
  <si>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</si>
  <si>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</si>
  <si>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</si>
  <si>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</si>
  <si>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</si>
  <si>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</si>
  <si>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</si>
  <si>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</si>
  <si>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</si>
  <si>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</si>
  <si>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</si>
  <si>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</si>
  <si>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</si>
  <si>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</si>
  <si>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</si>
  <si>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</si>
  <si>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</si>
  <si>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</si>
  <si>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</si>
  <si>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</si>
  <si>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</si>
  <si>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</si>
  <si>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</si>
  <si>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</si>
  <si>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</si>
  <si>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</si>
  <si>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</si>
  <si>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</si>
  <si>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</si>
  <si>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</si>
  <si>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</si>
  <si>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</si>
  <si>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</si>
  <si>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</si>
  <si>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</si>
  <si>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</si>
  <si>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</si>
  <si>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</si>
  <si>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</si>
  <si>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</si>
  <si>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</si>
  <si>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</si>
  <si>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</si>
  <si>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</si>
  <si>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</si>
  <si>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</si>
  <si>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</si>
  <si>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</si>
  <si>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</si>
  <si>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</si>
  <si>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</si>
  <si>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</si>
  <si>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</si>
  <si>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</si>
  <si>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</si>
  <si>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</si>
  <si>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</si>
  <si>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</si>
  <si>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</si>
  <si>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</si>
  <si>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</si>
  <si>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</si>
  <si>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</si>
  <si>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</si>
  <si>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</si>
  <si>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</si>
  <si>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</si>
  <si>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</si>
  <si>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</si>
  <si>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</si>
  <si>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</si>
  <si>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</si>
  <si>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</si>
  <si>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</si>
  <si>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</si>
  <si>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</si>
  <si>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</si>
  <si>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</si>
  <si>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</si>
  <si>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</si>
  <si>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</si>
  <si>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</si>
  <si>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</si>
  <si>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</si>
  <si>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</si>
  <si>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</si>
  <si>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</si>
  <si>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</si>
  <si>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</si>
  <si>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</si>
  <si>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</si>
  <si>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</si>
  <si>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</si>
  <si>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</si>
  <si>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</si>
  <si>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</si>
  <si>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</si>
  <si>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</si>
  <si>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</si>
  <si>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</si>
  <si>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</si>
  <si>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</si>
  <si>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</si>
  <si>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</si>
  <si>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</si>
  <si>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</si>
  <si>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</si>
  <si>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</si>
  <si>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</si>
  <si>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</si>
  <si>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</si>
  <si>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</si>
  <si>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</si>
  <si>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</si>
  <si>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</si>
  <si>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</si>
  <si>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</si>
  <si>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</si>
  <si>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</si>
  <si>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</si>
  <si>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</si>
  <si>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</si>
  <si>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</si>
  <si>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</si>
  <si>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</si>
  <si>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</si>
  <si>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</si>
  <si>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</si>
  <si>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</si>
  <si>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</si>
  <si>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</si>
  <si>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</si>
  <si>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</si>
  <si>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</si>
  <si>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</si>
  <si>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</si>
  <si>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</si>
  <si>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</si>
  <si>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</si>
  <si>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</si>
  <si>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</si>
  <si>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</si>
  <si>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</si>
  <si>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</si>
  <si>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</si>
  <si>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</si>
  <si>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</si>
  <si>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</si>
  <si>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</si>
  <si>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</si>
  <si>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</si>
  <si>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</si>
  <si>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</si>
  <si>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</si>
  <si>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</si>
  <si>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</si>
  <si>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</si>
  <si>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</si>
  <si>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</si>
  <si>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</si>
  <si>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</si>
  <si>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</si>
  <si>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</si>
  <si>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</si>
  <si>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</si>
  <si>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</si>
  <si>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</si>
  <si>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</si>
  <si>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</si>
  <si>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</si>
  <si>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</si>
  <si>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</si>
  <si>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</si>
  <si>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</si>
  <si>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</si>
  <si>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</si>
  <si>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</si>
  <si>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</si>
  <si>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</si>
  <si>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</si>
  <si>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</si>
  <si>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</si>
  <si>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</si>
  <si>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</si>
  <si>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</si>
  <si>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</si>
  <si>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</si>
  <si>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</si>
  <si>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</si>
  <si>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</si>
  <si>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</si>
  <si>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</si>
  <si>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</si>
  <si>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</si>
  <si>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</si>
  <si>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</si>
  <si>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</si>
  <si>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</si>
  <si>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</si>
  <si>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</si>
  <si>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</si>
  <si>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</si>
  <si>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</si>
  <si>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</si>
  <si>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</si>
  <si>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</si>
  <si>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</si>
  <si>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</si>
  <si>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</si>
  <si>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</si>
  <si>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</si>
  <si>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</si>
  <si>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</si>
  <si>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</si>
  <si>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</si>
  <si>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</si>
  <si>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</si>
  <si>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</si>
  <si>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</si>
  <si>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</si>
  <si>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</si>
  <si>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</si>
  <si>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</si>
  <si>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</si>
  <si>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</si>
  <si>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</si>
  <si>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</si>
  <si>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</si>
  <si>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</si>
  <si>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</si>
  <si>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</si>
  <si>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</si>
  <si>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</si>
  <si>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</si>
  <si>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</si>
  <si>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</si>
  <si>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</si>
  <si>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</si>
  <si>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</si>
  <si>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</si>
  <si>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</si>
  <si>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</si>
  <si>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</si>
  <si>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</si>
  <si>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</si>
  <si>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</si>
  <si>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</si>
  <si>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</si>
  <si>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</si>
  <si>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</si>
  <si>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</si>
  <si>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</si>
  <si>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</si>
  <si>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</si>
  <si>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</si>
  <si>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</si>
  <si>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</si>
  <si>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</si>
  <si>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</si>
  <si>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</si>
  <si>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</si>
  <si>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</si>
  <si>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</si>
  <si>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</si>
  <si>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</si>
  <si>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</si>
  <si>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</si>
  <si>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</si>
  <si>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</si>
  <si>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</si>
  <si>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</si>
  <si>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</si>
  <si>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</si>
  <si>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</si>
  <si>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</si>
  <si>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</si>
  <si>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</si>
  <si>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</si>
  <si>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</si>
  <si>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</si>
  <si>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</si>
  <si>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</si>
  <si>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</si>
  <si>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</si>
  <si>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</si>
  <si>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</si>
  <si>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</si>
  <si>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</si>
  <si>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</si>
  <si>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</si>
  <si>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</si>
  <si>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</si>
  <si>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</si>
  <si>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</si>
  <si>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</si>
  <si>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</si>
  <si>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</si>
  <si>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</si>
  <si>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</si>
  <si>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</si>
  <si>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</si>
  <si>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</si>
  <si>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</si>
  <si>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</si>
  <si>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</si>
  <si>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</si>
  <si>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</si>
  <si>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</si>
  <si>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</si>
  <si>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</si>
  <si>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</si>
  <si>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</si>
  <si>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</si>
  <si>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</si>
  <si>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</si>
  <si>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</si>
  <si>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</si>
  <si>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</si>
  <si>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</si>
  <si>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</si>
  <si>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</si>
  <si>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</si>
  <si>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</si>
  <si>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</si>
  <si>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</si>
  <si>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</si>
  <si>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</si>
  <si>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</si>
  <si>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</si>
  <si>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</si>
  <si>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</si>
  <si>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</si>
  <si>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</si>
  <si>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</si>
  <si>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</si>
  <si>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</si>
  <si>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</si>
  <si>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</si>
  <si>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</si>
  <si>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</si>
  <si>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</si>
  <si>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</si>
  <si>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</si>
  <si>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</si>
  <si>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</si>
  <si>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</si>
  <si>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</si>
  <si>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</si>
  <si>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</si>
  <si>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</si>
  <si>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</si>
  <si>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</si>
  <si>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</si>
  <si>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</si>
  <si>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</si>
  <si>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</si>
  <si>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</si>
  <si>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</si>
  <si>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</si>
  <si>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</si>
  <si>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</si>
  <si>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</si>
  <si>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</si>
  <si>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</si>
  <si>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</si>
  <si>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</si>
  <si>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</si>
  <si>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</si>
  <si>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</si>
  <si>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</si>
  <si>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</si>
  <si>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</si>
  <si>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</si>
  <si>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</si>
  <si>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</si>
  <si>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</si>
  <si>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</si>
  <si>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</si>
  <si>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</si>
  <si>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</si>
  <si>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</si>
  <si>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</si>
  <si>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</si>
  <si>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</si>
  <si>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</si>
  <si>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</si>
  <si>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</si>
  <si>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</si>
  <si>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</si>
  <si>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</si>
  <si>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</si>
  <si>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</si>
  <si>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</si>
  <si>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</si>
  <si>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</si>
  <si>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</si>
  <si>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</si>
  <si>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</si>
  <si>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</si>
  <si>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</si>
  <si>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</si>
  <si>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</si>
  <si>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</si>
  <si>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</si>
  <si>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</si>
  <si>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</si>
  <si>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</si>
  <si>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</si>
  <si>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</si>
  <si>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</si>
  <si>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</si>
  <si>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</si>
  <si>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</si>
  <si>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</si>
  <si>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</si>
  <si>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</si>
  <si>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</si>
  <si>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</si>
  <si>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</si>
  <si>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</si>
  <si>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</si>
  <si>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</si>
  <si>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</si>
  <si>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</si>
  <si>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</si>
  <si>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</si>
  <si>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</si>
  <si>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</si>
  <si>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</si>
  <si>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</si>
  <si>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</si>
  <si>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</si>
  <si>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</si>
  <si>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</si>
  <si>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</si>
  <si>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</si>
  <si>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</si>
  <si>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</si>
  <si>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</si>
  <si>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</si>
  <si>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</si>
  <si>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</si>
  <si>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</si>
  <si>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</si>
  <si>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</si>
  <si>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</si>
  <si>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</si>
  <si>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</si>
  <si>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</si>
  <si>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</si>
  <si>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</si>
  <si>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</si>
  <si>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</si>
  <si>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</si>
  <si>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</si>
  <si>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</si>
  <si>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</si>
  <si>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</si>
  <si>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</si>
  <si>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</si>
  <si>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</si>
  <si>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</si>
  <si>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</si>
  <si>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</si>
  <si>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</si>
  <si>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</si>
  <si>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</si>
  <si>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</si>
  <si>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</si>
  <si>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</si>
  <si>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</si>
  <si>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</si>
  <si>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</si>
  <si>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</si>
  <si>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</si>
  <si>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</si>
  <si>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</si>
  <si>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</si>
  <si>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</si>
  <si>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</si>
  <si>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</si>
  <si>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</si>
  <si>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</si>
  <si>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</si>
  <si>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</si>
  <si>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</si>
  <si>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</si>
  <si>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</si>
  <si>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</si>
  <si>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</si>
  <si>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</si>
  <si>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</si>
  <si>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</si>
  <si>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</si>
  <si>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</si>
  <si>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</si>
  <si>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</si>
  <si>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</si>
  <si>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</si>
  <si>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</si>
  <si>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</si>
  <si>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</si>
  <si>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</si>
  <si>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</si>
  <si>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</si>
  <si>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</si>
  <si>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</si>
  <si>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</si>
  <si>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</si>
  <si>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</si>
  <si>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</si>
  <si>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</si>
  <si>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</si>
  <si>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</si>
  <si>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</si>
  <si>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</si>
  <si>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</si>
  <si>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</si>
  <si>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</si>
  <si>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</si>
  <si>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</si>
  <si>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</si>
  <si>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</si>
  <si>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</si>
  <si>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</si>
  <si>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</si>
  <si>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</si>
  <si>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</si>
  <si>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</si>
  <si>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</si>
  <si>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</si>
  <si>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</si>
  <si>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</si>
  <si>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</si>
  <si>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</si>
  <si>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</si>
  <si>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</si>
  <si>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</si>
  <si>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</si>
  <si>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</si>
  <si>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</si>
  <si>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</si>
  <si>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</si>
  <si>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</si>
  <si>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</si>
  <si>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</si>
  <si>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</si>
  <si>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</si>
  <si>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</si>
  <si>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</si>
  <si>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</si>
  <si>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</si>
  <si>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</si>
  <si>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</si>
  <si>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</si>
  <si>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</si>
  <si>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</si>
  <si>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</si>
  <si>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</si>
  <si>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</si>
  <si>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</si>
  <si>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</si>
  <si>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</si>
  <si>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</si>
  <si>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</si>
  <si>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</si>
  <si>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</si>
  <si>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</si>
  <si>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</si>
  <si>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</si>
  <si>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</si>
  <si>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</si>
  <si>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</si>
  <si>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</si>
  <si>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</si>
  <si>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</si>
  <si>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</si>
  <si>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</si>
  <si>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</si>
  <si>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</si>
  <si>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</si>
  <si>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</si>
  <si>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</si>
  <si>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</si>
  <si>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</si>
  <si>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</si>
  <si>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</si>
  <si>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</si>
  <si>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</si>
  <si>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</si>
  <si>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</si>
  <si>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</si>
  <si>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</si>
  <si>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</si>
  <si>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</si>
  <si>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</si>
  <si>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</si>
  <si>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</si>
  <si>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</si>
  <si>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</si>
  <si>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</si>
  <si>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</si>
  <si>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</si>
  <si>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</si>
  <si>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</si>
  <si>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</si>
  <si>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</si>
  <si>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</si>
  <si>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</si>
  <si>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</si>
  <si>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</si>
  <si>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</si>
  <si>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</si>
  <si>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</si>
  <si>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</si>
  <si>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</si>
  <si>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</si>
  <si>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</si>
  <si>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</si>
  <si>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</si>
  <si>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</si>
  <si>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</si>
  <si>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</si>
  <si>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</si>
  <si>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</si>
  <si>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</si>
  <si>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</si>
  <si>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</si>
  <si>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</si>
  <si>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</si>
  <si>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</si>
  <si>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</si>
  <si>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</si>
  <si>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</si>
  <si>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</si>
  <si>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</si>
  <si>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</si>
  <si>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</si>
  <si>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</si>
  <si>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</si>
  <si>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</si>
  <si>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</si>
  <si>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</si>
  <si>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</si>
  <si>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</si>
  <si>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</si>
  <si>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</si>
  <si>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</si>
  <si>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</si>
  <si>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</si>
  <si>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</si>
  <si>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</si>
  <si>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</si>
  <si>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</si>
  <si>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</si>
  <si>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</si>
  <si>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</si>
  <si>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</si>
  <si>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</si>
  <si>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</si>
  <si>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</si>
  <si>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</si>
  <si>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</si>
  <si>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</si>
  <si>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</si>
  <si>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</si>
  <si>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</si>
  <si>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</si>
  <si>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</si>
  <si>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</si>
  <si>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</si>
  <si>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</si>
  <si>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</si>
  <si>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</si>
  <si>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</si>
  <si>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</si>
  <si>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</si>
  <si>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</si>
  <si>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</si>
  <si>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</si>
  <si>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</si>
  <si>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</si>
  <si>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</si>
  <si>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</si>
  <si>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</si>
  <si>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</si>
  <si>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</si>
  <si>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</si>
  <si>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</si>
  <si>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</si>
  <si>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</si>
  <si>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</si>
  <si>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</si>
  <si>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</si>
  <si>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</si>
  <si>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</si>
  <si>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</si>
  <si>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</si>
  <si>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</si>
  <si>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</si>
  <si>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</si>
  <si>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</si>
  <si>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</si>
  <si>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</si>
  <si>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</si>
  <si>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</si>
  <si>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</si>
  <si>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</si>
  <si>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</si>
  <si>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</si>
  <si>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</si>
  <si>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</si>
  <si>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</si>
  <si>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</si>
  <si>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</si>
  <si>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</si>
  <si>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</si>
  <si>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</si>
  <si>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</si>
  <si>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</si>
  <si>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</si>
  <si>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</si>
  <si>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</si>
  <si>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</si>
  <si>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</si>
  <si>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</si>
  <si>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</si>
  <si>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</si>
  <si>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</si>
  <si>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</si>
  <si>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</si>
  <si>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</si>
  <si>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</si>
  <si>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</si>
  <si>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</si>
  <si>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</si>
  <si>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</si>
  <si>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</si>
  <si>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</si>
  <si>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</si>
  <si>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</si>
  <si>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</si>
  <si>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</si>
  <si>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</si>
  <si>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</si>
  <si>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</si>
  <si>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</si>
  <si>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</si>
  <si>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</si>
  <si>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</si>
  <si>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</si>
  <si>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</si>
  <si>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</si>
  <si>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</si>
  <si>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</si>
  <si>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</si>
  <si>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</si>
  <si>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</si>
  <si>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</si>
  <si>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</si>
  <si>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</si>
  <si>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</si>
  <si>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</si>
  <si>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</si>
  <si>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</si>
  <si>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</si>
  <si>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</si>
  <si>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</si>
  <si>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</si>
  <si>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</si>
  <si>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</si>
  <si>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</si>
  <si>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</si>
  <si>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</si>
  <si>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</si>
  <si>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</si>
  <si>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</si>
  <si>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</si>
  <si>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</si>
  <si>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</si>
  <si>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</si>
  <si>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</si>
  <si>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</si>
  <si>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</si>
  <si>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</si>
  <si>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</si>
  <si>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</si>
  <si>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</si>
  <si>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</si>
  <si>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</si>
  <si>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</si>
  <si>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</si>
  <si>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</si>
  <si>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</si>
  <si>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</si>
  <si>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</si>
  <si>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</si>
  <si>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</si>
  <si>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</si>
  <si>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</si>
  <si>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</si>
  <si>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</si>
  <si>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</si>
  <si>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</si>
  <si>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</si>
  <si>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</si>
  <si>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</si>
  <si>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</si>
  <si>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</si>
  <si>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</si>
  <si>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</si>
  <si>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</si>
  <si>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</si>
  <si>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</si>
  <si>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</si>
  <si>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</si>
  <si>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</si>
  <si>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</si>
  <si>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</si>
  <si>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</si>
  <si>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</si>
  <si>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</si>
  <si>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</si>
  <si>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</si>
  <si>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</si>
  <si>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</si>
  <si>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</si>
  <si>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</si>
  <si>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</si>
  <si>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</si>
  <si>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</si>
  <si>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</si>
  <si>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</si>
  <si>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</si>
  <si>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</si>
  <si>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</si>
  <si>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</si>
  <si>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</si>
  <si>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</si>
  <si>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</si>
  <si>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</si>
  <si>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</si>
  <si>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</si>
  <si>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</si>
  <si>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</si>
  <si>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</si>
  <si>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</si>
  <si>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</si>
  <si>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</si>
  <si>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</si>
  <si>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</si>
  <si>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</si>
  <si>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</si>
  <si>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</si>
  <si>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</si>
  <si>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</si>
  <si>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</si>
  <si>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</si>
  <si>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</si>
  <si>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</si>
  <si>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</si>
  <si>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</si>
  <si>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</si>
  <si>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</si>
  <si>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</si>
  <si>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</si>
  <si>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</si>
  <si>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</si>
  <si>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</si>
  <si>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</si>
  <si>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</si>
  <si>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</si>
  <si>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</si>
  <si>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</si>
  <si>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</si>
  <si>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</si>
  <si>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</si>
  <si>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</si>
  <si>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</si>
  <si>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</si>
  <si>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</si>
  <si>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</si>
  <si>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</si>
  <si>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</si>
  <si>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</si>
  <si>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</si>
  <si>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</si>
  <si>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</si>
  <si>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</si>
  <si>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</si>
  <si>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</si>
  <si>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</si>
  <si>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</si>
  <si>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</si>
  <si>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</si>
  <si>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</si>
  <si>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</si>
  <si>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</si>
  <si>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</si>
  <si>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</si>
  <si>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</si>
  <si>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</si>
  <si>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</si>
  <si>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</si>
  <si>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</si>
  <si>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</si>
  <si>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</si>
  <si>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</si>
  <si>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</si>
  <si>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</si>
  <si>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</si>
  <si>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</si>
  <si>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</si>
  <si>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</si>
  <si>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</si>
  <si>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</si>
  <si>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</si>
  <si>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</si>
  <si>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</si>
  <si>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</si>
  <si>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</si>
  <si>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</si>
  <si>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</si>
  <si>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</si>
  <si>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</si>
  <si>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</si>
  <si>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</si>
  <si>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</si>
  <si>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</si>
  <si>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</si>
  <si>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</si>
  <si>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</si>
  <si>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</si>
  <si>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</si>
  <si>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</si>
  <si>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</si>
  <si>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</si>
  <si>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</si>
  <si>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</si>
  <si>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</si>
  <si>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</si>
  <si>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</si>
  <si>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</si>
  <si>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</si>
  <si>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</si>
  <si>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</si>
  <si>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</si>
  <si>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</si>
  <si>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</si>
  <si>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</si>
  <si>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</si>
  <si>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</si>
  <si>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</si>
  <si>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</si>
  <si>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</si>
  <si>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</si>
  <si>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</si>
  <si>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</si>
  <si>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</si>
  <si>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</si>
  <si>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</si>
  <si>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</si>
  <si>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</si>
  <si>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</si>
  <si>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</si>
  <si>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</si>
  <si>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</si>
  <si>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</si>
  <si>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</si>
  <si>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</si>
  <si>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</si>
  <si>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</si>
  <si>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</si>
  <si>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</si>
  <si>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</si>
  <si>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</si>
  <si>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</si>
  <si>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</si>
  <si>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</si>
  <si>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</si>
  <si>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</si>
  <si>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</si>
  <si>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</si>
  <si>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</si>
  <si>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</si>
  <si>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</si>
  <si>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</si>
  <si>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</si>
  <si>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</si>
  <si>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</si>
  <si>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</si>
  <si>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</si>
  <si>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</si>
  <si>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</si>
  <si>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</si>
  <si>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</si>
  <si>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</si>
  <si>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</si>
  <si>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</si>
  <si>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</si>
  <si>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</si>
  <si>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</si>
  <si>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</si>
  <si>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</si>
  <si>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</si>
  <si>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</si>
  <si>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</si>
  <si>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</si>
  <si>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</si>
  <si>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</si>
  <si>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</si>
  <si>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</si>
  <si>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</si>
  <si>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</si>
  <si>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</si>
  <si>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</si>
  <si>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</si>
  <si>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</si>
  <si>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</si>
  <si>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</si>
  <si>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</si>
  <si>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</si>
  <si>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</si>
  <si>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</si>
  <si>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</si>
  <si>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</si>
  <si>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</si>
  <si>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</si>
  <si>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</si>
  <si>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</si>
  <si>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</si>
  <si>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</si>
  <si>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</si>
  <si>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</si>
  <si>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</si>
  <si>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</si>
  <si>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</si>
  <si>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</si>
  <si>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</si>
  <si>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</si>
  <si>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</si>
  <si>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</si>
  <si>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</si>
  <si>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</si>
  <si>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</si>
  <si>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</si>
  <si>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</si>
  <si>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</si>
  <si>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</si>
  <si>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</si>
  <si>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</si>
  <si>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</si>
  <si>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</si>
  <si>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</si>
  <si>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</si>
  <si>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</si>
  <si>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</si>
  <si>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</si>
  <si>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</si>
  <si>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</si>
  <si>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</si>
  <si>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</si>
  <si>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</si>
  <si>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</si>
  <si>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</si>
  <si>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</si>
  <si>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</si>
  <si>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</si>
  <si>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</si>
  <si>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</si>
  <si>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</si>
  <si>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</si>
  <si>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</si>
  <si>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</si>
  <si>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</si>
  <si>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</si>
  <si>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</si>
  <si>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</si>
  <si>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</si>
  <si>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</si>
  <si>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</si>
  <si>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</si>
  <si>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</si>
  <si>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</si>
  <si>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</si>
  <si>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</si>
  <si>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</si>
  <si>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</si>
  <si>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</si>
  <si>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</si>
  <si>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</si>
  <si>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</si>
  <si>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</si>
  <si>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</si>
  <si>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</si>
  <si>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</si>
  <si>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</si>
  <si>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</si>
  <si>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</si>
  <si>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</si>
  <si>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</si>
  <si>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</si>
  <si>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</si>
  <si>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</si>
  <si>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</si>
  <si>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</si>
  <si>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</si>
  <si>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</si>
  <si>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</si>
  <si>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</si>
  <si>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</si>
  <si>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</si>
  <si>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</si>
  <si>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</si>
  <si>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</si>
  <si>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</si>
  <si>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</si>
  <si>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</si>
  <si>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</si>
  <si>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</si>
  <si>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</si>
  <si>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</si>
  <si>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</si>
  <si>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</si>
  <si>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</si>
  <si>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</si>
  <si>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</si>
  <si>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</si>
  <si>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</si>
  <si>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</si>
  <si>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</si>
  <si>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</si>
  <si>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</si>
  <si>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</si>
  <si>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</si>
  <si>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</si>
  <si>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</si>
  <si>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</si>
  <si>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</si>
  <si>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</si>
  <si>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</si>
  <si>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</si>
  <si>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</si>
  <si>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</si>
  <si>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</si>
  <si>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</si>
  <si>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</si>
  <si>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</si>
  <si>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</si>
  <si>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</si>
  <si>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</si>
  <si>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</si>
  <si>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</si>
  <si>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</si>
  <si>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</si>
  <si>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</si>
  <si>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</si>
  <si>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</si>
  <si>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</si>
  <si>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</si>
  <si>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</si>
  <si>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</si>
  <si>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</si>
  <si>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</si>
  <si>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</si>
  <si>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</si>
  <si>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</si>
  <si>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</si>
  <si>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</si>
  <si>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</si>
  <si>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</si>
  <si>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</si>
  <si>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</si>
  <si>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</si>
  <si>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</si>
  <si>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</si>
  <si>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</si>
  <si>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</si>
  <si>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</si>
  <si>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</si>
  <si>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</si>
  <si>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</si>
  <si>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</si>
  <si>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</si>
  <si>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</si>
  <si>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</si>
  <si>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</si>
  <si>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</si>
  <si>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</si>
  <si>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</si>
  <si>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</si>
  <si>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</si>
  <si>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</si>
  <si>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</si>
  <si>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</si>
  <si>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</si>
  <si>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</si>
  <si>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</si>
  <si>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</si>
  <si>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</si>
  <si>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</si>
  <si>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</si>
  <si>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</si>
  <si>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</si>
  <si>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</si>
  <si>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</si>
  <si>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</si>
  <si>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</si>
  <si>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</si>
  <si>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</si>
  <si>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</si>
  <si>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</si>
  <si>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</si>
  <si>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</si>
  <si>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</si>
  <si>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</si>
  <si>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</si>
  <si>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</si>
  <si>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</si>
  <si>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</si>
  <si>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</si>
  <si>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</si>
  <si>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</si>
  <si>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</si>
  <si>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</si>
  <si>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</si>
  <si>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</si>
  <si>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</si>
  <si>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</si>
  <si>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</si>
  <si>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</si>
  <si>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</si>
  <si>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</si>
  <si>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</si>
  <si>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</si>
  <si>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</si>
  <si>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</si>
  <si>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</si>
  <si>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</si>
  <si>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</si>
  <si>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</si>
  <si>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</si>
  <si>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</si>
  <si>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</si>
  <si>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</si>
  <si>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</si>
  <si>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</si>
  <si>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</si>
  <si>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</si>
  <si>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</si>
  <si>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</si>
  <si>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</si>
  <si>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</si>
  <si>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</si>
  <si>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</si>
  <si>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</si>
  <si>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</si>
  <si>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</si>
  <si>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</si>
  <si>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</si>
  <si>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</si>
  <si>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</si>
  <si>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</si>
  <si>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</si>
  <si>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</si>
  <si>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</si>
  <si>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</si>
  <si>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</si>
  <si>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</si>
  <si>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</si>
  <si>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</si>
  <si>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</si>
  <si>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</si>
  <si>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</si>
  <si>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</si>
  <si>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</si>
  <si>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</si>
  <si>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</si>
  <si>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</si>
  <si>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</si>
  <si>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</si>
  <si>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</si>
  <si>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</si>
  <si>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</si>
  <si>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</si>
  <si>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</si>
  <si>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</si>
  <si>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</si>
  <si>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</si>
  <si>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</si>
  <si>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</si>
  <si>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</si>
  <si>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</si>
  <si>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</si>
  <si>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</si>
  <si>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</si>
  <si>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</si>
  <si>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</si>
  <si>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</si>
  <si>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</si>
  <si>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</si>
  <si>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</si>
  <si>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</si>
  <si>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</si>
  <si>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</si>
  <si>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</si>
  <si>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</si>
  <si>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</si>
  <si>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</si>
  <si>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</si>
  <si>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</si>
  <si>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</si>
  <si>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</si>
  <si>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</si>
  <si>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</si>
  <si>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</si>
  <si>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</si>
  <si>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</si>
  <si>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</si>
  <si>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</si>
  <si>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</si>
  <si>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</si>
  <si>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</si>
  <si>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</si>
  <si>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</si>
  <si>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</si>
  <si>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</si>
  <si>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</si>
  <si>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</si>
  <si>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</si>
  <si>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</si>
  <si>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</si>
  <si>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</si>
  <si>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</si>
  <si>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</si>
  <si>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</si>
  <si>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</si>
  <si>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</si>
  <si>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</si>
  <si>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</si>
  <si>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</si>
  <si>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</si>
  <si>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</si>
  <si>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</si>
  <si>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</si>
  <si>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</si>
  <si>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</si>
  <si>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</si>
  <si>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</si>
  <si>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</si>
  <si>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</si>
  <si>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</si>
  <si>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</si>
  <si>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</si>
  <si>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</si>
  <si>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</si>
  <si>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</si>
  <si>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</si>
  <si>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</si>
  <si>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</si>
  <si>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</si>
  <si>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</si>
  <si>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</si>
  <si>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</si>
  <si>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</si>
  <si>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</si>
  <si>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</si>
  <si>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</si>
  <si>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</si>
  <si>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</si>
  <si>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</si>
  <si>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</si>
  <si>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</si>
  <si>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</si>
  <si>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</si>
  <si>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</si>
  <si>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</si>
  <si>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</si>
  <si>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</si>
  <si>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</si>
  <si>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</si>
  <si>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</si>
  <si>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</si>
  <si>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</si>
  <si>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</si>
  <si>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</si>
  <si>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</si>
  <si>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</si>
  <si>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</si>
  <si>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</si>
  <si>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</si>
  <si>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</si>
  <si>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</si>
  <si>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</si>
  <si>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</si>
  <si>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</si>
  <si>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</si>
  <si>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</si>
  <si>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</si>
  <si>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</si>
  <si>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</si>
  <si>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</si>
  <si>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</si>
  <si>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</si>
  <si>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</si>
  <si>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</si>
  <si>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</si>
  <si>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</si>
  <si>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</si>
  <si>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</si>
  <si>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</si>
  <si>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</si>
  <si>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</si>
  <si>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</si>
  <si>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</si>
  <si>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</si>
  <si>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</si>
  <si>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</si>
  <si>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</si>
  <si>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</si>
  <si>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</si>
  <si>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</si>
  <si>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</si>
  <si>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</si>
  <si>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</si>
  <si>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</si>
  <si>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</si>
  <si>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</si>
  <si>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</si>
  <si>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</si>
  <si>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</si>
  <si>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</si>
  <si>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</si>
  <si>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</si>
  <si>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</si>
  <si>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</si>
  <si>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</si>
  <si>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</si>
  <si>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</si>
  <si>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</si>
  <si>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</si>
  <si>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</si>
  <si>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</si>
  <si>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</si>
  <si>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</si>
  <si>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</si>
  <si>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</si>
  <si>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</si>
  <si>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</si>
  <si>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</si>
  <si>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</si>
  <si>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</si>
  <si>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</si>
  <si>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</si>
  <si>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</si>
  <si>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</si>
  <si>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</si>
  <si>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</si>
  <si>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</si>
  <si>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</si>
  <si>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</si>
  <si>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</si>
  <si>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</si>
  <si>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</si>
  <si>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</si>
  <si>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</si>
  <si>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</si>
  <si>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</si>
  <si>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</si>
  <si>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</si>
  <si>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</si>
  <si>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</si>
  <si>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</si>
  <si>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</si>
  <si>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</si>
  <si>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</si>
  <si>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</si>
  <si>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</si>
  <si>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</si>
  <si>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</si>
  <si>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</si>
  <si>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</si>
  <si>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</si>
  <si>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</si>
  <si>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</si>
  <si>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</si>
  <si>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</si>
  <si>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</si>
  <si>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</si>
  <si>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</si>
  <si>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</si>
  <si>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</si>
  <si>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</si>
  <si>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</si>
  <si>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</si>
  <si>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</si>
  <si>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</si>
  <si>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</si>
  <si>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</si>
  <si>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</si>
  <si>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</si>
  <si>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</si>
  <si>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</si>
  <si>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</si>
  <si>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</si>
  <si>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</si>
  <si>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</si>
  <si>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</si>
  <si>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</si>
  <si>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</si>
  <si>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</si>
  <si>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</si>
  <si>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</si>
  <si>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</si>
  <si>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</si>
  <si>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</si>
  <si>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</si>
  <si>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</si>
  <si>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</si>
  <si>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</si>
  <si>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</si>
  <si>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</si>
  <si>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</si>
  <si>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</si>
  <si>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</si>
  <si>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</si>
  <si>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</si>
  <si>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</si>
  <si>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</si>
  <si>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</si>
  <si>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</si>
  <si>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</si>
  <si>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</si>
  <si>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</si>
  <si>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</si>
  <si>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</si>
  <si>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</si>
  <si>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</si>
  <si>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</si>
  <si>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</si>
  <si>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</si>
  <si>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</si>
  <si>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</si>
  <si>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</si>
  <si>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</si>
  <si>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</si>
  <si>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</si>
  <si>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</si>
  <si>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</si>
  <si>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</si>
  <si>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</si>
  <si>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</si>
  <si>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</si>
  <si>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</si>
  <si>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</si>
  <si>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</si>
  <si>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</si>
  <si>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</si>
  <si>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</si>
  <si>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</si>
  <si>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</si>
  <si>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</si>
  <si>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</si>
  <si>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</si>
  <si>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</si>
  <si>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</si>
  <si>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</si>
  <si>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</si>
  <si>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</si>
  <si>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</si>
  <si>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</si>
  <si>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</si>
  <si>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</si>
  <si>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</si>
  <si>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</si>
  <si>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</si>
  <si>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</si>
  <si>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</si>
  <si>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</si>
  <si>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</si>
  <si>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</si>
  <si>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</si>
  <si>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</si>
  <si>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</si>
  <si>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</si>
  <si>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</si>
  <si>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</si>
  <si>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</si>
  <si>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</si>
  <si>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</si>
  <si>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</si>
  <si>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</si>
  <si>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</si>
  <si>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</si>
  <si>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</si>
  <si>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</si>
  <si>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</si>
  <si>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</si>
  <si>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</si>
  <si>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</si>
  <si>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</si>
  <si>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</si>
  <si>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</si>
  <si>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</si>
  <si>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</si>
  <si>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</si>
  <si>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</si>
  <si>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</si>
  <si>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</si>
  <si>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</si>
  <si>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</si>
  <si>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</si>
  <si>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</si>
  <si>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</si>
  <si>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</si>
  <si>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</si>
  <si>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</si>
  <si>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</si>
  <si>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</si>
  <si>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</si>
  <si>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</si>
  <si>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</si>
  <si>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</si>
  <si>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</si>
  <si>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</si>
  <si>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</si>
  <si>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</si>
  <si>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</si>
  <si>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</si>
  <si>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</si>
  <si>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</si>
  <si>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</si>
  <si>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</si>
  <si>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</si>
  <si>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</si>
  <si>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</si>
  <si>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</si>
  <si>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</si>
  <si>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</si>
  <si>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</si>
  <si>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</si>
  <si>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</si>
  <si>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</si>
  <si>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</si>
  <si>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</si>
  <si>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</si>
  <si>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</si>
  <si>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</si>
  <si>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</si>
  <si>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</si>
  <si>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</si>
  <si>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</si>
  <si>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</si>
  <si>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</si>
  <si>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</si>
  <si>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</si>
  <si>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</si>
  <si>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</si>
  <si>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</si>
  <si>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</si>
  <si>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</si>
  <si>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</si>
  <si>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</si>
  <si>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</si>
  <si>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</si>
  <si>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</si>
  <si>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</si>
  <si>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</si>
  <si>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</si>
  <si>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</si>
  <si>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</si>
  <si>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</si>
  <si>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</si>
  <si>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</si>
  <si>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</si>
  <si>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</si>
  <si>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</si>
  <si>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</si>
  <si>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</si>
  <si>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</si>
  <si>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</si>
  <si>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</si>
  <si>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</si>
  <si>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</si>
  <si>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</si>
  <si>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</si>
  <si>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</si>
  <si>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</si>
  <si>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</si>
  <si>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</si>
  <si>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</si>
  <si>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</si>
  <si>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</si>
  <si>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</si>
  <si>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</si>
  <si>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</si>
  <si>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</si>
  <si>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</si>
  <si>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</si>
  <si>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</si>
  <si>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</si>
  <si>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</si>
  <si>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</si>
  <si>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</si>
  <si>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</si>
  <si>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</si>
  <si>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</si>
  <si>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</si>
  <si>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</si>
  <si>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</si>
  <si>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</si>
  <si>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</si>
  <si>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</si>
  <si>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</si>
  <si>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</si>
  <si>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</si>
  <si>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</si>
  <si>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</si>
  <si>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</si>
  <si>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</si>
  <si>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</si>
  <si>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</si>
  <si>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</si>
  <si>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</si>
  <si>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</si>
  <si>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</si>
  <si>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</si>
  <si>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</si>
  <si>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</si>
  <si>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</si>
  <si>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</si>
  <si>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</si>
  <si>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</si>
  <si>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</si>
  <si>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</si>
  <si>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</si>
  <si>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</si>
  <si>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</si>
  <si>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</si>
  <si>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</si>
  <si>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</si>
  <si>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</si>
  <si>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</si>
  <si>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</si>
  <si>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</si>
  <si>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</si>
  <si>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</si>
  <si>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</si>
  <si>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</si>
  <si>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</si>
  <si>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</si>
  <si>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</si>
  <si>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</si>
  <si>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</si>
  <si>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</si>
  <si>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</si>
  <si>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</si>
  <si>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</si>
  <si>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</si>
  <si>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</si>
  <si>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</si>
  <si>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</si>
  <si>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</si>
  <si>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</si>
  <si>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</si>
  <si>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</si>
  <si>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</si>
  <si>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</si>
  <si>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</si>
  <si>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</si>
  <si>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</si>
  <si>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</si>
  <si>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</si>
  <si>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</si>
  <si>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</si>
  <si>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</si>
  <si>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</si>
  <si>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</si>
  <si>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</si>
  <si>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</si>
  <si>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</si>
  <si>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</si>
  <si>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</si>
  <si>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</si>
  <si>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</si>
  <si>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</si>
  <si>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</si>
  <si>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</si>
  <si>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</si>
  <si>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</si>
  <si>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</si>
  <si>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</si>
  <si>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</si>
  <si>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</si>
  <si>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</si>
  <si>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</si>
  <si>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</si>
  <si>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</si>
  <si>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</si>
  <si>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</si>
  <si>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</si>
  <si>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</si>
  <si>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</si>
  <si>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</si>
  <si>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</si>
  <si>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</si>
  <si>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</si>
  <si>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</si>
  <si>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</si>
  <si>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</si>
  <si>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</si>
  <si>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</si>
  <si>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</si>
  <si>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</si>
  <si>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</si>
  <si>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</si>
  <si>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</si>
  <si>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</si>
  <si>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</si>
  <si>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</si>
  <si>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</si>
  <si>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</si>
  <si>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</si>
  <si>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</si>
  <si>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</si>
  <si>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</si>
  <si>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</si>
  <si>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</si>
  <si>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</si>
  <si>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</si>
  <si>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</si>
  <si>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</si>
  <si>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</si>
  <si>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</si>
  <si>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</si>
  <si>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</si>
  <si>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</si>
  <si>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</si>
  <si>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</si>
  <si>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</si>
  <si>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</si>
  <si>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</si>
  <si>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</si>
  <si>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</si>
  <si>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</si>
  <si>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</si>
  <si>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</si>
  <si>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</si>
  <si>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</si>
  <si>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</si>
  <si>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</si>
  <si>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</si>
  <si>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</si>
  <si>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</si>
  <si>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</si>
  <si>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</si>
  <si>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</si>
  <si>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</si>
  <si>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</si>
  <si>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</si>
  <si>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</si>
  <si>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</si>
  <si>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</si>
  <si>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</si>
  <si>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</si>
  <si>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</si>
  <si>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</si>
  <si>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</si>
  <si>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</si>
  <si>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</si>
  <si>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</si>
  <si>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</si>
  <si>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</si>
  <si>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</si>
  <si>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</si>
  <si>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</si>
  <si>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</si>
  <si>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</si>
  <si>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</si>
  <si>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</si>
  <si>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</si>
  <si>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</si>
  <si>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</si>
  <si>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</si>
  <si>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</si>
  <si>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</si>
  <si>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</si>
  <si>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</si>
  <si>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</si>
  <si>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</si>
  <si>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</si>
  <si>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</si>
  <si>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</si>
  <si>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</si>
  <si>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</si>
  <si>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</si>
  <si>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</si>
  <si>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</si>
  <si>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</si>
  <si>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</si>
  <si>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</si>
  <si>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</si>
  <si>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</si>
  <si>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</si>
  <si>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</si>
  <si>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</si>
  <si>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</si>
  <si>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</si>
  <si>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</si>
  <si>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</si>
  <si>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</si>
  <si>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</si>
  <si>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</si>
  <si>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</si>
  <si>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</si>
  <si>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</si>
  <si>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</si>
  <si>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</si>
  <si>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</si>
  <si>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</si>
  <si>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</si>
  <si>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</si>
  <si>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</si>
  <si>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</si>
  <si>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</si>
  <si>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</si>
  <si>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</si>
  <si>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</si>
  <si>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</si>
  <si>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</si>
  <si>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</si>
  <si>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</si>
  <si>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</si>
  <si>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</si>
  <si>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</si>
  <si>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</si>
  <si>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</si>
  <si>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</si>
  <si>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</si>
  <si>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</si>
  <si>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</si>
  <si>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</si>
  <si>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</si>
  <si>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</si>
  <si>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</si>
  <si>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</si>
  <si>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</si>
  <si>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</si>
  <si>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</si>
  <si>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</si>
  <si>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</si>
  <si>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</si>
  <si>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</si>
  <si>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</si>
  <si>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</si>
  <si>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</si>
  <si>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</si>
  <si>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</si>
  <si>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</si>
  <si>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</si>
  <si>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</si>
  <si>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</si>
  <si>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</si>
  <si>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</si>
  <si>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</si>
  <si>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</si>
  <si>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</si>
  <si>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</si>
  <si>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</si>
  <si>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</si>
  <si>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</si>
  <si>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</si>
  <si>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</si>
  <si>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</si>
  <si>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</si>
  <si>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</si>
  <si>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</si>
  <si>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</si>
  <si>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</si>
  <si>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</si>
  <si>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</si>
  <si>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</si>
  <si>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</si>
  <si>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</si>
  <si>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</si>
  <si>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</si>
  <si>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</si>
  <si>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</si>
  <si>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</si>
  <si>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</si>
  <si>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</si>
  <si>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</si>
  <si>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</si>
  <si>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</si>
  <si>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</si>
  <si>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</si>
  <si>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</si>
  <si>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</si>
  <si>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</si>
  <si>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</si>
  <si>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</si>
  <si>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</si>
  <si>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</si>
  <si>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</si>
  <si>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</si>
  <si>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</si>
  <si>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</si>
  <si>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</si>
  <si>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</si>
  <si>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</si>
  <si>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</si>
  <si>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</si>
  <si>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</si>
  <si>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</si>
  <si>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</si>
  <si>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</si>
  <si>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</si>
  <si>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</si>
  <si>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</si>
  <si>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</si>
  <si>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</si>
  <si>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</si>
  <si>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</si>
  <si>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</si>
  <si>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</si>
  <si>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</si>
  <si>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</si>
  <si>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</si>
  <si>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</si>
  <si>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</si>
  <si>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</si>
  <si>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</si>
  <si>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</si>
  <si>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</si>
  <si>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</si>
  <si>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</si>
  <si>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</si>
  <si>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</si>
  <si>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</si>
  <si>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</si>
  <si>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</si>
  <si>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</si>
  <si>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</si>
  <si>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</si>
  <si>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</si>
  <si>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</si>
  <si>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</si>
  <si>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</si>
  <si>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</si>
  <si>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</si>
  <si>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</si>
  <si>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</si>
  <si>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</si>
  <si>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</si>
  <si>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</si>
  <si>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</si>
  <si>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</si>
  <si>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</si>
  <si>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</si>
  <si>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</si>
  <si>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</si>
  <si>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</si>
  <si>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</si>
  <si>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</si>
  <si>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</si>
  <si>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</si>
  <si>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</si>
  <si>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</si>
  <si>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</si>
  <si>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</si>
  <si>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</si>
  <si>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</si>
  <si>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</si>
  <si>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</si>
  <si>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</si>
  <si>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</si>
  <si>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</si>
  <si>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</si>
  <si>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</si>
  <si>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</si>
  <si>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</si>
  <si>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</si>
  <si>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</si>
  <si>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</si>
  <si>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</si>
  <si>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</si>
  <si>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</si>
  <si>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</si>
  <si>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</si>
  <si>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</si>
  <si>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</si>
  <si>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</si>
  <si>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</si>
  <si>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</si>
  <si>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</si>
  <si>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</si>
  <si>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</si>
  <si>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</si>
  <si>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</si>
  <si>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</si>
  <si>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</si>
  <si>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</si>
  <si>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</si>
  <si>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</si>
  <si>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</si>
  <si>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</si>
  <si>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</si>
  <si>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</si>
  <si>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</si>
  <si>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</si>
  <si>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</si>
  <si>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</si>
  <si>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</si>
  <si>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</si>
  <si>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</si>
  <si>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</si>
  <si>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</si>
  <si>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</si>
  <si>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</si>
  <si>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</si>
  <si>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</si>
  <si>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</si>
  <si>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</si>
  <si>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</si>
  <si>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</si>
  <si>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</si>
  <si>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</si>
  <si>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</si>
  <si>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</si>
  <si>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</si>
  <si>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</si>
  <si>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</si>
  <si>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</si>
  <si>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</si>
  <si>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</si>
  <si>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</si>
  <si>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</si>
  <si>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</si>
  <si>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</si>
  <si>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</si>
  <si>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</si>
  <si>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</si>
  <si>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</si>
  <si>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</si>
  <si>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</si>
  <si>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</si>
  <si>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</si>
  <si>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</si>
  <si>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</si>
  <si>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</si>
  <si>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</si>
  <si>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</si>
  <si>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</si>
  <si>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</si>
  <si>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</si>
  <si>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</si>
  <si>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</si>
  <si>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</si>
  <si>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</si>
  <si>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</si>
  <si>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</si>
  <si>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</si>
  <si>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</si>
  <si>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</si>
  <si>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</si>
  <si>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</si>
  <si>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</si>
  <si>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</si>
  <si>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</si>
  <si>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</si>
  <si>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</si>
  <si>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</si>
  <si>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</si>
  <si>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</si>
  <si>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</si>
  <si>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</si>
  <si>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</si>
  <si>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</si>
  <si>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</si>
  <si>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</si>
  <si>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</si>
  <si>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</si>
  <si>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</si>
  <si>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</si>
  <si>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</si>
  <si>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</si>
  <si>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</si>
  <si>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</si>
  <si>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</si>
  <si>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</si>
  <si>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</si>
  <si>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</si>
  <si>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</si>
  <si>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</si>
  <si>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</si>
  <si>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</si>
  <si>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</si>
  <si>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</si>
  <si>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</si>
  <si>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</si>
  <si>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</si>
  <si>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</si>
  <si>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</si>
  <si>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</si>
  <si>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</si>
  <si>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</si>
  <si>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</si>
  <si>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</si>
  <si>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</si>
  <si>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</si>
  <si>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</si>
  <si>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</si>
  <si>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</si>
  <si>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</si>
  <si>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</si>
  <si>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</si>
  <si>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</si>
  <si>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</si>
  <si>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</si>
  <si>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</si>
  <si>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</si>
  <si>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</si>
  <si>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</si>
  <si>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</si>
  <si>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</si>
  <si>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</si>
  <si>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</si>
  <si>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</si>
  <si>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</si>
  <si>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</si>
  <si>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</si>
  <si>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</si>
  <si>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</si>
  <si>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</si>
  <si>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</si>
  <si>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</si>
  <si>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</si>
  <si>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</si>
  <si>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</si>
  <si>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</si>
  <si>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</si>
  <si>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</si>
  <si>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</si>
  <si>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</si>
  <si>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</si>
  <si>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</si>
  <si>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</si>
  <si>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</si>
  <si>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</si>
  <si>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</si>
  <si>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</si>
  <si>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</si>
  <si>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</si>
  <si>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</si>
  <si>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</si>
  <si>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</si>
  <si>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</si>
  <si>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</si>
  <si>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</si>
  <si>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</si>
  <si>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</si>
  <si>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</si>
  <si>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</si>
  <si>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</si>
  <si>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</si>
  <si>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</si>
  <si>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</si>
  <si>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</si>
  <si>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</si>
  <si>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</si>
  <si>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</si>
  <si>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</si>
  <si>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</si>
  <si>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</si>
  <si>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</si>
  <si>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</si>
  <si>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</si>
  <si>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</si>
  <si>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</si>
  <si>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</si>
  <si>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</si>
  <si>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</si>
  <si>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</si>
  <si>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</si>
  <si>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</si>
  <si>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</si>
  <si>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</si>
  <si>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</si>
  <si>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</si>
  <si>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</si>
  <si>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</si>
  <si>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</si>
  <si>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</si>
  <si>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</si>
  <si>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</si>
  <si>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</si>
  <si>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</si>
  <si>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</si>
  <si>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</si>
  <si>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</si>
  <si>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</si>
  <si>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</si>
  <si>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</si>
  <si>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</si>
  <si>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</si>
  <si>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</si>
  <si>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</si>
  <si>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</si>
  <si>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</si>
  <si>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</si>
  <si>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</si>
  <si>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</si>
  <si>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</si>
  <si>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</si>
  <si>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</si>
  <si>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</si>
  <si>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</si>
  <si>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</si>
  <si>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</si>
  <si>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</si>
  <si>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</si>
  <si>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</si>
  <si>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</si>
  <si>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</si>
  <si>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</si>
  <si>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</si>
  <si>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</si>
  <si>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</si>
  <si>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</si>
  <si>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</si>
  <si>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</si>
  <si>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</si>
  <si>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</si>
  <si>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</si>
  <si>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</si>
  <si>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</si>
  <si>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</si>
  <si>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</si>
  <si>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</si>
  <si>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</si>
  <si>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</si>
  <si>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</si>
  <si>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</si>
  <si>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</si>
  <si>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</si>
  <si>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</si>
  <si>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</si>
  <si>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</si>
  <si>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</si>
  <si>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</si>
  <si>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</si>
  <si>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</si>
  <si>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</si>
  <si>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</si>
  <si>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</si>
  <si>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</si>
  <si>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</si>
  <si>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</si>
  <si>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</si>
  <si>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</si>
  <si>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</si>
  <si>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</si>
  <si>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</si>
  <si>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</si>
  <si>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</si>
  <si>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</si>
  <si>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</si>
  <si>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</si>
  <si>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</si>
  <si>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</si>
  <si>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</si>
  <si>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</si>
  <si>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</si>
  <si>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</si>
  <si>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</si>
  <si>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</si>
  <si>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</si>
  <si>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</si>
  <si>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</si>
  <si>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</si>
  <si>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</si>
  <si>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</si>
  <si>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</si>
  <si>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</si>
  <si>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</si>
  <si>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</si>
  <si>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</si>
  <si>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</si>
  <si>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</si>
  <si>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</si>
  <si>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</si>
  <si>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</si>
  <si>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</si>
  <si>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</si>
  <si>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</si>
  <si>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</si>
  <si>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</si>
  <si>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</si>
  <si>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</si>
  <si>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</si>
  <si>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</si>
  <si>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</si>
  <si>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</si>
  <si>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</si>
  <si>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</si>
  <si>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</si>
  <si>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</si>
  <si>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</si>
  <si>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</si>
  <si>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</si>
  <si>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</si>
  <si>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</si>
  <si>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</si>
  <si>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</si>
  <si>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</si>
  <si>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</si>
  <si>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</si>
  <si>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</si>
  <si>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</si>
  <si>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</si>
  <si>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</si>
  <si>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</si>
  <si>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</si>
  <si>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</si>
  <si>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</si>
  <si>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</si>
  <si>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</si>
  <si>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</si>
  <si>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</si>
  <si>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</si>
  <si>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</si>
  <si>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</si>
  <si>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</si>
  <si>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</si>
  <si>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</si>
  <si>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</si>
  <si>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</si>
  <si>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</si>
  <si>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</si>
  <si>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</si>
  <si>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</si>
  <si>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</si>
  <si>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</si>
  <si>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</si>
  <si>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</si>
  <si>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</si>
  <si>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</si>
  <si>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</si>
  <si>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</si>
  <si>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</si>
  <si>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</si>
  <si>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</si>
  <si>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</si>
  <si>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</si>
  <si>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</si>
  <si>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</si>
  <si>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</si>
  <si>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</si>
  <si>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</si>
  <si>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</si>
  <si>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</si>
  <si>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</si>
  <si>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</si>
  <si>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</si>
  <si>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</si>
  <si>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</si>
  <si>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</si>
  <si>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</si>
  <si>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</si>
  <si>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</si>
  <si>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</si>
  <si>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</si>
  <si>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</si>
  <si>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</si>
  <si>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</si>
  <si>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</si>
  <si>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</si>
  <si>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</si>
  <si>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</si>
  <si>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</si>
  <si>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</si>
  <si>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</si>
  <si>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</si>
  <si>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</si>
  <si>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</si>
  <si>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</si>
  <si>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</si>
  <si>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</si>
  <si>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</si>
  <si>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</si>
  <si>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</si>
  <si>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</si>
  <si>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</si>
  <si>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</si>
  <si>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</si>
  <si>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</si>
  <si>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</si>
  <si>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</si>
  <si>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</si>
  <si>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</si>
  <si>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</si>
  <si>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</si>
  <si>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</si>
  <si>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</si>
  <si>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</si>
  <si>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</si>
  <si>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</si>
  <si>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</si>
  <si>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</si>
  <si>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</si>
  <si>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</si>
  <si>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</si>
  <si>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</si>
  <si>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</si>
  <si>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</si>
  <si>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</si>
  <si>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</si>
  <si>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</si>
  <si>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</si>
  <si>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</si>
  <si>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</si>
  <si>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</si>
  <si>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</si>
  <si>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</si>
  <si>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</si>
  <si>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</si>
  <si>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</si>
  <si>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</si>
  <si>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</si>
  <si>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</si>
  <si>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</si>
  <si>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</si>
  <si>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</si>
  <si>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</si>
  <si>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</si>
  <si>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</si>
  <si>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</si>
  <si>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</si>
  <si>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</si>
  <si>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</si>
  <si>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</si>
  <si>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</si>
  <si>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</si>
  <si>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</si>
  <si>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</si>
  <si>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</si>
  <si>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</si>
  <si>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</si>
  <si>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</si>
  <si>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</si>
  <si>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</si>
  <si>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</si>
  <si>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</si>
  <si>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</si>
  <si>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</si>
  <si>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</si>
  <si>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</si>
  <si>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</si>
  <si>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</si>
  <si>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</si>
  <si>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</si>
  <si>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</si>
  <si>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</si>
  <si>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</si>
  <si>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</si>
  <si>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</si>
  <si>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</si>
  <si>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</si>
  <si>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</si>
  <si>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</si>
  <si>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</si>
  <si>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</si>
  <si>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</si>
  <si>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</si>
  <si>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</si>
  <si>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</si>
  <si>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</si>
  <si>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</si>
  <si>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</si>
  <si>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</si>
  <si>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</si>
  <si>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</si>
  <si>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</si>
  <si>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</si>
  <si>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</si>
  <si>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</si>
  <si>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</si>
  <si>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</si>
  <si>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</si>
  <si>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</si>
  <si>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</si>
  <si>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</si>
  <si>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</si>
  <si>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</si>
  <si>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</si>
  <si>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</si>
  <si>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</si>
  <si>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</si>
  <si>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</si>
  <si>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</si>
  <si>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</si>
  <si>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</si>
  <si>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</si>
  <si>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</si>
  <si>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</si>
  <si>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</si>
  <si>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</si>
  <si>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</si>
  <si>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</si>
  <si>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</si>
  <si>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</si>
  <si>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</si>
  <si>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</si>
  <si>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</si>
  <si>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</si>
  <si>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</si>
  <si>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</si>
  <si>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</si>
  <si>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</si>
  <si>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</si>
  <si>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</si>
  <si>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</si>
  <si>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</si>
  <si>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</si>
  <si>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</si>
  <si>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</si>
  <si>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</si>
  <si>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</si>
  <si>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</si>
  <si>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</si>
  <si>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</si>
  <si>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</si>
  <si>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</si>
  <si>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</si>
  <si>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</si>
  <si>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</si>
  <si>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</si>
  <si>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</si>
  <si>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</si>
  <si>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</si>
  <si>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</si>
  <si>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</si>
  <si>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</si>
  <si>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</si>
  <si>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</si>
  <si>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</si>
  <si>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</si>
  <si>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</si>
  <si>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</si>
  <si>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</si>
  <si>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</si>
  <si>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</si>
  <si>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</si>
  <si>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</si>
  <si>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</si>
  <si>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</si>
  <si>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</si>
  <si>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</si>
  <si>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</si>
  <si>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</si>
  <si>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</si>
  <si>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</si>
  <si>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</si>
  <si>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</si>
  <si>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</si>
  <si>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</si>
  <si>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</si>
  <si>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</si>
  <si>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</si>
  <si>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</si>
  <si>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</si>
  <si>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</si>
  <si>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</si>
  <si>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</si>
  <si>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</si>
  <si>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</si>
  <si>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</si>
  <si>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</si>
  <si>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</si>
  <si>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</si>
  <si>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</si>
  <si>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</si>
  <si>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</si>
  <si>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</si>
  <si>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</si>
  <si>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</si>
  <si>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</si>
  <si>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</si>
  <si>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</si>
  <si>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</si>
  <si>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</si>
  <si>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</si>
  <si>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</si>
  <si>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</si>
  <si>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</si>
  <si>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</si>
  <si>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</si>
  <si>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</si>
  <si>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</si>
  <si>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</si>
  <si>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</si>
  <si>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</si>
  <si>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</si>
  <si>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</si>
  <si>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</si>
  <si>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</si>
  <si>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</si>
  <si>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</si>
  <si>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</si>
  <si>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</si>
  <si>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</si>
  <si>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</si>
  <si>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</si>
  <si>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</si>
  <si>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</si>
  <si>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</si>
  <si>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</si>
  <si>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</si>
  <si>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</si>
  <si>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</si>
  <si>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</si>
  <si>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</si>
  <si>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</si>
  <si>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</si>
  <si>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</si>
  <si>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</si>
  <si>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</si>
  <si>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</si>
  <si>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</si>
  <si>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</si>
  <si>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</si>
  <si>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</si>
  <si>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</si>
  <si>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</si>
  <si>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</si>
  <si>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</si>
  <si>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</si>
  <si>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</si>
  <si>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</si>
  <si>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</si>
  <si>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</si>
  <si>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</si>
  <si>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</si>
  <si>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</si>
  <si>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</si>
  <si>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</si>
  <si>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</si>
  <si>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</si>
  <si>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</si>
  <si>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</si>
  <si>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</si>
  <si>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</si>
  <si>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</si>
  <si>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</si>
  <si>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</si>
  <si>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</si>
  <si>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</si>
  <si>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</si>
  <si>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</si>
  <si>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</si>
  <si>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</si>
  <si>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</si>
  <si>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</si>
  <si>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</si>
  <si>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</si>
  <si>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</si>
  <si>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</si>
  <si>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</si>
  <si>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</si>
  <si>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</si>
  <si>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</si>
  <si>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</si>
  <si>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</si>
  <si>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</si>
  <si>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</si>
  <si>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</si>
  <si>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</si>
  <si>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</si>
  <si>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</si>
  <si>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</si>
  <si>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</si>
  <si>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</si>
  <si>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</si>
  <si>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</si>
  <si>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</si>
  <si>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</si>
  <si>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</si>
  <si>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</si>
  <si>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</si>
  <si>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</si>
  <si>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</si>
  <si>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</si>
  <si>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</si>
  <si>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</si>
  <si>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</si>
  <si>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</si>
  <si>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</si>
  <si>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</si>
  <si>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</si>
  <si>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</si>
  <si>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</si>
  <si>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</si>
  <si>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</si>
  <si>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</si>
  <si>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</si>
  <si>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</si>
  <si>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</si>
  <si>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</si>
  <si>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</si>
  <si>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</si>
  <si>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</si>
  <si>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</si>
  <si>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</si>
  <si>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</si>
  <si>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</si>
  <si>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</si>
  <si>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</si>
  <si>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</si>
  <si>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</si>
  <si>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</si>
  <si>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</si>
  <si>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</si>
  <si>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</si>
  <si>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</si>
  <si>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</si>
  <si>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</si>
  <si>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</si>
  <si>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</si>
  <si>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</si>
  <si>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</si>
  <si>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</si>
  <si>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</si>
  <si>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</si>
  <si>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</si>
  <si>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</si>
  <si>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</si>
  <si>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</si>
  <si>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</si>
  <si>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</si>
  <si>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</si>
  <si>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</si>
  <si>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</si>
  <si>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</si>
  <si>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</si>
  <si>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</si>
  <si>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</si>
  <si>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</si>
  <si>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</si>
  <si>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</si>
  <si>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</si>
  <si>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</si>
  <si>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</si>
  <si>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</si>
  <si>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</si>
  <si>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</si>
  <si>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</si>
  <si>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</si>
  <si>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</si>
  <si>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</si>
  <si>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</si>
  <si>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</si>
  <si>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</si>
  <si>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</si>
  <si>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</si>
  <si>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</si>
  <si>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</si>
  <si>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</si>
  <si>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</si>
  <si>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</si>
  <si>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</si>
  <si>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</si>
  <si>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</si>
  <si>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</si>
  <si>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</si>
  <si>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</si>
  <si>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</si>
  <si>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</si>
  <si>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</si>
  <si>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</si>
  <si>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</si>
  <si>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</si>
  <si>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</si>
  <si>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</si>
  <si>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</si>
  <si>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</si>
  <si>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</si>
  <si>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</si>
  <si>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</si>
  <si>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</si>
  <si>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</si>
  <si>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</si>
  <si>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</si>
  <si>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</si>
  <si>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</si>
  <si>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</si>
  <si>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</si>
  <si>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</si>
  <si>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</si>
  <si>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</si>
  <si>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</si>
  <si>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</si>
  <si>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</si>
  <si>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</si>
  <si>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</si>
  <si>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</si>
  <si>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</si>
  <si>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</si>
  <si>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</si>
  <si>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</si>
  <si>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</si>
  <si>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</si>
  <si>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</si>
  <si>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</si>
  <si>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</si>
  <si>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</si>
  <si>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</si>
  <si>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</si>
  <si>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</si>
  <si>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</si>
  <si>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</si>
  <si>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</si>
  <si>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</si>
  <si>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</si>
  <si>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</si>
  <si>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</si>
  <si>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</si>
  <si>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</si>
  <si>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</si>
  <si>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</si>
  <si>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</si>
  <si>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</si>
  <si>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</si>
  <si>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</si>
  <si>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</si>
  <si>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</si>
  <si>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</si>
  <si>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</si>
  <si>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</si>
  <si>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</si>
  <si>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</si>
  <si>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</si>
  <si>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</si>
  <si>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</si>
  <si>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</si>
  <si>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</si>
  <si>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</si>
  <si>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</si>
  <si>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</si>
  <si>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</si>
  <si>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</si>
  <si>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</si>
  <si>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</si>
  <si>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</si>
  <si>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</si>
  <si>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</si>
  <si>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</si>
  <si>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</si>
  <si>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</si>
  <si>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</si>
  <si>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</si>
  <si>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</si>
  <si>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</si>
  <si>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</si>
  <si>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</si>
  <si>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</si>
  <si>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</si>
  <si>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</si>
  <si>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</si>
  <si>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</si>
  <si>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</si>
  <si>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</si>
  <si>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</si>
  <si>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</si>
  <si>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</si>
  <si>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</si>
  <si>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</si>
  <si>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</si>
  <si>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</si>
  <si>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</si>
  <si>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</si>
  <si>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</si>
  <si>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</si>
  <si>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</si>
  <si>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</si>
  <si>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</si>
  <si>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</si>
  <si>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</si>
  <si>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</si>
  <si>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</si>
  <si>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</si>
  <si>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</si>
  <si>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</si>
  <si>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</si>
  <si>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</si>
  <si>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</si>
  <si>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</si>
  <si>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</si>
  <si>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</si>
  <si>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</si>
  <si>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</si>
  <si>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</si>
  <si>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</si>
  <si>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</si>
  <si>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</si>
  <si>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</si>
  <si>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</si>
  <si>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</si>
  <si>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</si>
  <si>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</si>
  <si>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</si>
  <si>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</si>
  <si>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</si>
  <si>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</si>
  <si>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</si>
  <si>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</si>
  <si>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</si>
  <si>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</si>
  <si>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</si>
  <si>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</si>
  <si>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</si>
  <si>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</si>
  <si>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</si>
  <si>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</si>
  <si>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</si>
  <si>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</si>
  <si>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</si>
  <si>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</si>
  <si>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</si>
  <si>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</si>
  <si>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</si>
  <si>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</si>
  <si>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</si>
  <si>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</si>
  <si>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</si>
  <si>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</si>
  <si>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</si>
  <si>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</si>
  <si>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</si>
  <si>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</si>
  <si>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</si>
  <si>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</si>
  <si>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</si>
  <si>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</si>
  <si>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</si>
  <si>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</si>
  <si>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</si>
  <si>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</si>
  <si>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</si>
  <si>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</si>
  <si>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</si>
  <si>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</si>
  <si>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</si>
  <si>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</si>
  <si>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</si>
  <si>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</si>
  <si>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</si>
  <si>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</si>
  <si>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</si>
  <si>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</si>
  <si>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</si>
  <si>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</si>
  <si>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</si>
  <si>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</si>
  <si>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</si>
  <si>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</si>
  <si>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</si>
  <si>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</si>
  <si>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</si>
  <si>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</si>
  <si>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</si>
  <si>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</si>
  <si>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</si>
  <si>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</si>
  <si>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</si>
  <si>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</si>
  <si>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</si>
  <si>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</si>
  <si>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</si>
  <si>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</si>
  <si>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</si>
  <si>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</si>
  <si>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</si>
  <si>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</si>
  <si>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</si>
  <si>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</si>
  <si>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</si>
  <si>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</si>
  <si>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</si>
  <si>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</si>
  <si>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</si>
  <si>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</si>
  <si>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</si>
  <si>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</si>
  <si>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</si>
  <si>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</si>
  <si>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</si>
  <si>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</si>
  <si>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</si>
  <si>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</si>
  <si>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</si>
  <si>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</si>
  <si>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</si>
  <si>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</si>
  <si>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</si>
  <si>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</si>
  <si>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</si>
  <si>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</si>
  <si>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</si>
  <si>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</si>
  <si>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</si>
  <si>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</si>
  <si>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</si>
  <si>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</si>
  <si>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</si>
  <si>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</si>
  <si>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</si>
  <si>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</si>
  <si>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</si>
  <si>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</si>
  <si>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</si>
  <si>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</si>
  <si>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</si>
  <si>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</si>
  <si>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</si>
  <si>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</si>
  <si>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</si>
  <si>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</si>
  <si>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</si>
  <si>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</si>
  <si>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</si>
  <si>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</si>
  <si>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</si>
  <si>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</si>
  <si>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</si>
  <si>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</si>
  <si>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</si>
  <si>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</si>
  <si>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</si>
  <si>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</si>
  <si>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</si>
  <si>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</si>
  <si>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</si>
  <si>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</si>
  <si>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</si>
  <si>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</si>
  <si>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</si>
  <si>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</si>
  <si>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</si>
  <si>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</si>
  <si>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</si>
  <si>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</si>
  <si>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</si>
  <si>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</si>
  <si>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</si>
  <si>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</si>
  <si>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</si>
  <si>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</si>
  <si>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</si>
  <si>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</si>
  <si>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</si>
  <si>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</si>
  <si>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</si>
  <si>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</si>
  <si>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</si>
  <si>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</si>
  <si>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</si>
  <si>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</si>
  <si>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</si>
  <si>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</si>
  <si>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</si>
  <si>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</si>
  <si>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</si>
  <si>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</si>
  <si>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</si>
  <si>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</si>
  <si>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</si>
  <si>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</si>
  <si>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</si>
  <si>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</si>
  <si>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</si>
  <si>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</si>
  <si>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</si>
  <si>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</si>
  <si>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</si>
  <si>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</si>
  <si>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</si>
  <si>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</si>
  <si>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</si>
  <si>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</si>
  <si>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</si>
  <si>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</si>
  <si>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</si>
  <si>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</si>
  <si>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</si>
  <si>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</si>
  <si>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</si>
  <si>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</si>
  <si>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</si>
  <si>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</si>
  <si>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</si>
  <si>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</si>
  <si>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</si>
  <si>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</si>
  <si>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</si>
  <si>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</si>
  <si>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</si>
  <si>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</si>
  <si>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</si>
  <si>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</si>
  <si>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</si>
  <si>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</si>
  <si>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</si>
  <si>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</si>
  <si>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</si>
  <si>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</si>
  <si>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</si>
  <si>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</si>
  <si>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</si>
  <si>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</si>
  <si>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</si>
  <si>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</si>
  <si>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</si>
  <si>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</si>
  <si>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</si>
  <si>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</si>
  <si>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</si>
  <si>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</si>
  <si>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</si>
  <si>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</si>
  <si>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</si>
  <si>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</si>
  <si>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</si>
  <si>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</si>
  <si>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</si>
  <si>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</si>
  <si>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</si>
  <si>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</si>
  <si>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</si>
  <si>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</si>
  <si>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</si>
  <si>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</si>
  <si>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</si>
  <si>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</si>
  <si>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</si>
  <si>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</si>
  <si>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</si>
  <si>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</si>
  <si>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</si>
  <si>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</si>
  <si>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</si>
  <si>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</si>
  <si>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</si>
  <si>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</si>
  <si>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</si>
  <si>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</si>
  <si>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</si>
  <si>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</si>
  <si>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</si>
  <si>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</si>
  <si>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</si>
  <si>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</si>
  <si>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</si>
  <si>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</si>
  <si>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</si>
  <si>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</si>
  <si>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</si>
  <si>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</si>
  <si>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</si>
  <si>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</si>
  <si>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</si>
  <si>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</si>
  <si>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</si>
  <si>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</si>
  <si>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</si>
  <si>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</si>
  <si>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</si>
  <si>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</si>
  <si>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</si>
  <si>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</si>
  <si>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</si>
  <si>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</si>
  <si>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</si>
  <si>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</si>
  <si>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</si>
  <si>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</si>
  <si>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</si>
  <si>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</si>
  <si>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</si>
  <si>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</si>
  <si>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</si>
  <si>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</si>
  <si>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</si>
  <si>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</si>
  <si>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</si>
  <si>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</si>
  <si>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</si>
  <si>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</si>
  <si>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</si>
  <si>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</si>
  <si>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</si>
  <si>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</si>
  <si>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</si>
  <si>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</si>
  <si>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</si>
  <si>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</si>
  <si>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</si>
  <si>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</si>
  <si>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</si>
  <si>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</si>
  <si>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</si>
  <si>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</si>
  <si>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</si>
  <si>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</si>
  <si>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</si>
  <si>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</si>
  <si>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</si>
  <si>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</si>
  <si>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</si>
  <si>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</si>
  <si>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</si>
  <si>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</si>
  <si>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</si>
  <si>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</si>
  <si>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</si>
  <si>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</si>
  <si>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</si>
  <si>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</si>
  <si>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</si>
  <si>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</si>
  <si>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</si>
  <si>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</si>
  <si>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</si>
  <si>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</si>
  <si>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</si>
  <si>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</si>
  <si>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</si>
  <si>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</si>
  <si>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</si>
  <si>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</si>
  <si>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</si>
  <si>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</si>
  <si>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</si>
  <si>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</si>
  <si>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</si>
  <si>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</si>
  <si>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</si>
  <si>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</si>
  <si>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</si>
  <si>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</si>
  <si>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</si>
  <si>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</si>
  <si>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</si>
  <si>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</si>
  <si>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</si>
  <si>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</si>
  <si>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</si>
  <si>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</si>
  <si>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</si>
  <si>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</si>
  <si>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</si>
  <si>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</si>
  <si>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</si>
  <si>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</si>
  <si>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</si>
  <si>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</si>
  <si>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</si>
  <si>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</si>
  <si>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</si>
  <si>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</si>
  <si>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</si>
  <si>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</si>
  <si>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</si>
  <si>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</si>
  <si>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</si>
  <si>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</si>
  <si>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</si>
  <si>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</si>
  <si>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</si>
  <si>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</si>
  <si>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</si>
  <si>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</si>
  <si>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</si>
  <si>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</si>
  <si>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</si>
  <si>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</si>
  <si>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</si>
  <si>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</si>
  <si>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</si>
  <si>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</si>
  <si>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</si>
  <si>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</si>
  <si>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</si>
  <si>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</si>
  <si>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</si>
  <si>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</si>
  <si>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</si>
  <si>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</si>
  <si>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</si>
  <si>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</si>
  <si>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</si>
  <si>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</si>
  <si>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</si>
  <si>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</si>
  <si>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</si>
  <si>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</si>
  <si>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</si>
  <si>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</si>
  <si>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</si>
  <si>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</si>
  <si>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</si>
  <si>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</si>
  <si>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</si>
  <si>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</si>
  <si>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</si>
  <si>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</si>
  <si>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</si>
  <si>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</si>
  <si>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</si>
  <si>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</si>
  <si>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</si>
  <si>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</si>
  <si>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</si>
  <si>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</si>
  <si>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</si>
  <si>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</si>
  <si>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</si>
  <si>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</si>
  <si>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</si>
  <si>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</si>
  <si>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</si>
  <si>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</si>
  <si>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</si>
  <si>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</si>
  <si>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</si>
  <si>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</si>
  <si>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</si>
  <si>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</si>
  <si>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</si>
  <si>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</si>
  <si>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</si>
  <si>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</si>
  <si>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</si>
  <si>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</si>
  <si>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</si>
  <si>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</si>
  <si>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</si>
  <si>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</si>
  <si>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</si>
  <si>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</si>
  <si>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</si>
  <si>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</si>
  <si>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</si>
  <si>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</si>
  <si>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</si>
  <si>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</si>
  <si>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</si>
  <si>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</si>
  <si>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</si>
  <si>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</si>
  <si>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</si>
  <si>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</si>
  <si>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</si>
  <si>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</si>
  <si>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</si>
  <si>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</si>
  <si>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</si>
  <si>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</si>
  <si>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</si>
  <si>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</si>
  <si>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</si>
  <si>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</si>
  <si>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</si>
  <si>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</si>
  <si>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</si>
  <si>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</si>
  <si>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</si>
  <si>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</si>
  <si>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</si>
  <si>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</si>
  <si>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</si>
  <si>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</si>
  <si>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</si>
  <si>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</si>
  <si>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</si>
  <si>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</si>
  <si>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</si>
  <si>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</si>
  <si>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</si>
  <si>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</si>
  <si>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</si>
  <si>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</si>
  <si>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</si>
  <si>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</si>
  <si>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</si>
  <si>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</si>
  <si>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</si>
  <si>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</si>
  <si>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</si>
  <si>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</si>
  <si>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</si>
  <si>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</si>
  <si>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</si>
  <si>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</si>
  <si>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</si>
  <si>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</si>
  <si>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</si>
  <si>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</si>
  <si>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</si>
  <si>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</si>
  <si>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</si>
  <si>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</si>
  <si>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</si>
  <si>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</si>
  <si>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</si>
  <si>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</si>
  <si>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</si>
  <si>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</si>
  <si>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</si>
  <si>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</si>
  <si>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</si>
  <si>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</si>
  <si>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</si>
  <si>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</si>
  <si>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</si>
  <si>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</si>
  <si>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</si>
  <si>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</si>
  <si>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</si>
  <si>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</si>
  <si>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</si>
  <si>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</si>
  <si>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</si>
  <si>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</si>
  <si>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</si>
  <si>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</si>
  <si>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</si>
  <si>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</si>
  <si>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</si>
  <si>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</si>
  <si>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</si>
  <si>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</si>
  <si>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</si>
  <si>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</si>
  <si>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</si>
  <si>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</si>
  <si>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</si>
  <si>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</si>
  <si>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</si>
  <si>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</si>
  <si>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</si>
  <si>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</si>
  <si>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</si>
  <si>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</si>
  <si>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</si>
  <si>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</si>
  <si>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</si>
  <si>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</si>
  <si>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</si>
  <si>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</si>
  <si>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</si>
  <si>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</si>
  <si>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</si>
  <si>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</si>
  <si>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</si>
  <si>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</si>
  <si>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</si>
  <si>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</si>
  <si>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</si>
  <si>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</si>
  <si>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</si>
  <si>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</si>
  <si>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</si>
  <si>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</si>
  <si>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</si>
  <si>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</si>
  <si>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</si>
  <si>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</si>
  <si>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</si>
  <si>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</si>
  <si>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</si>
  <si>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</si>
  <si>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</si>
  <si>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</si>
  <si>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</si>
  <si>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</si>
  <si>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</si>
  <si>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</si>
  <si>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</si>
  <si>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</si>
  <si>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</si>
  <si>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</si>
  <si>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</si>
  <si>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</si>
  <si>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</si>
  <si>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</si>
  <si>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</si>
  <si>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</si>
  <si>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</si>
  <si>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</si>
  <si>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</si>
  <si>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</si>
  <si>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</si>
  <si>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</si>
  <si>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</si>
  <si>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</si>
  <si>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</si>
  <si>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</si>
  <si>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</si>
  <si>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</si>
  <si>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</si>
  <si>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</si>
  <si>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</si>
  <si>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</si>
  <si>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</si>
  <si>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</si>
  <si>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</si>
  <si>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</si>
  <si>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</si>
  <si>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</si>
  <si>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</si>
  <si>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</si>
  <si>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</si>
  <si>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</si>
  <si>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</si>
  <si>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</si>
  <si>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</si>
  <si>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</si>
  <si>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</si>
  <si>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</si>
  <si>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</si>
  <si>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</si>
  <si>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</si>
  <si>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</si>
  <si>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</si>
  <si>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</si>
  <si>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</si>
  <si>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</si>
  <si>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</si>
  <si>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</si>
  <si>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</si>
  <si>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</si>
  <si>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</si>
  <si>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</si>
  <si>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</si>
  <si>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</si>
  <si>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</si>
  <si>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</si>
  <si>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</si>
  <si>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</si>
  <si>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</si>
  <si>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</si>
  <si>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</si>
  <si>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</si>
  <si>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</si>
  <si>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</si>
  <si>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</si>
  <si>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</si>
  <si>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</si>
  <si>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</si>
  <si>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</si>
  <si>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</si>
  <si>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</si>
  <si>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</si>
  <si>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</si>
  <si>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</si>
  <si>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</si>
  <si>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</si>
  <si>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</si>
  <si>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</si>
  <si>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</si>
  <si>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</si>
  <si>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</si>
  <si>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</si>
  <si>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</si>
  <si>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</si>
  <si>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</si>
  <si>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</si>
  <si>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</si>
  <si>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</si>
  <si>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</si>
  <si>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</si>
  <si>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</si>
  <si>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</si>
  <si>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</si>
  <si>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</si>
  <si>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</si>
  <si>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</si>
  <si>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</si>
  <si>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</si>
  <si>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</si>
  <si>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</si>
  <si>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</si>
  <si>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</si>
  <si>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</si>
  <si>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</si>
  <si>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</si>
  <si>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</si>
  <si>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</si>
  <si>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</si>
  <si>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</si>
  <si>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</si>
  <si>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</si>
  <si>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</si>
  <si>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</si>
  <si>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</si>
  <si>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</si>
  <si>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</si>
  <si>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</si>
  <si>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</si>
  <si>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</si>
  <si>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</si>
  <si>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</si>
  <si>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</si>
  <si>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</si>
  <si>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</si>
  <si>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</si>
  <si>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</si>
  <si>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</si>
  <si>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</si>
  <si>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</si>
  <si>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</si>
  <si>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</si>
  <si>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</si>
  <si>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</si>
  <si>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</si>
  <si>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</si>
  <si>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</si>
  <si>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</si>
  <si>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</si>
  <si>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</si>
  <si>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</si>
  <si>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</si>
  <si>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</si>
  <si>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</si>
  <si>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</si>
  <si>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</si>
  <si>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</si>
  <si>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</si>
  <si>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</si>
  <si>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</si>
  <si>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</si>
  <si>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</si>
  <si>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</si>
  <si>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</si>
  <si>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</si>
  <si>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</si>
  <si>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</si>
  <si>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</si>
  <si>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</si>
  <si>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</si>
  <si>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</si>
  <si>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</si>
  <si>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</si>
  <si>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</si>
  <si>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</si>
  <si>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</si>
  <si>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</si>
  <si>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</si>
  <si>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</si>
  <si>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</si>
  <si>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</si>
  <si>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</si>
  <si>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</si>
  <si>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</si>
  <si>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</si>
  <si>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</si>
  <si>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</si>
  <si>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</si>
  <si>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</si>
  <si>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</si>
  <si>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</si>
  <si>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</si>
  <si>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</si>
  <si>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</si>
  <si>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</si>
  <si>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</si>
  <si>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</si>
  <si>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</si>
  <si>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</si>
  <si>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</si>
  <si>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</si>
  <si>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</si>
  <si>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</si>
  <si>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</si>
  <si>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</si>
  <si>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</si>
  <si>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</si>
  <si>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</si>
  <si>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</si>
  <si>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</si>
  <si>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</si>
  <si>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</si>
  <si>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</si>
  <si>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</si>
  <si>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</si>
  <si>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</si>
  <si>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</si>
  <si>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</si>
  <si>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</si>
  <si>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</si>
  <si>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</si>
  <si>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</si>
  <si>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</si>
  <si>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</si>
  <si>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</si>
  <si>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</si>
  <si>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</si>
  <si>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</si>
  <si>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</si>
  <si>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</si>
  <si>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</si>
  <si>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</si>
  <si>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</si>
  <si>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</si>
  <si>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</si>
  <si>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</si>
  <si>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</si>
  <si>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</si>
  <si>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</si>
  <si>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</si>
  <si>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</si>
  <si>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</si>
  <si>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</si>
  <si>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</si>
  <si>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</si>
  <si>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</si>
  <si>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</si>
  <si>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</si>
  <si>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</si>
  <si>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</si>
  <si>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</si>
  <si>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</si>
  <si>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</si>
  <si>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</si>
  <si>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</si>
  <si>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</si>
  <si>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</si>
  <si>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</si>
  <si>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</si>
  <si>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</si>
  <si>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</si>
  <si>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</si>
  <si>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</si>
  <si>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</si>
  <si>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</si>
  <si>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</si>
  <si>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</si>
  <si>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</si>
  <si>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</si>
  <si>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</si>
  <si>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</si>
  <si>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</si>
  <si>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</si>
  <si>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</si>
  <si>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</si>
  <si>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</si>
  <si>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</si>
  <si>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</si>
  <si>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</si>
  <si>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</si>
  <si>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</si>
  <si>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</si>
  <si>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</si>
  <si>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</si>
  <si>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</si>
  <si>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</si>
  <si>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</si>
  <si>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</si>
  <si>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</si>
  <si>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</si>
  <si>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</si>
  <si>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</si>
  <si>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</si>
  <si>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</si>
  <si>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</si>
  <si>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</si>
  <si>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</si>
  <si>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</si>
  <si>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</si>
  <si>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</si>
  <si>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</si>
  <si>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</si>
  <si>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</si>
  <si>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</si>
  <si>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</si>
  <si>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</si>
  <si>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</si>
  <si>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</si>
  <si>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</si>
  <si>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</si>
  <si>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</si>
  <si>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</si>
  <si>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</si>
  <si>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</si>
  <si>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</si>
  <si>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</si>
  <si>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</si>
  <si>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</si>
  <si>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</si>
  <si>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</si>
  <si>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</si>
  <si>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</si>
  <si>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</si>
  <si>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</si>
  <si>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</si>
  <si>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</si>
  <si>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</si>
  <si>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</si>
  <si>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</si>
  <si>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</si>
  <si>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</si>
  <si>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</si>
  <si>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</si>
  <si>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</si>
  <si>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</si>
  <si>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</si>
  <si>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</si>
  <si>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</si>
  <si>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</si>
  <si>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</si>
  <si>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</si>
  <si>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</si>
  <si>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</si>
  <si>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</si>
  <si>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</si>
  <si>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</si>
  <si>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</si>
  <si>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</si>
  <si>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</si>
  <si>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</si>
  <si>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</si>
  <si>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</si>
  <si>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</si>
  <si>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</si>
  <si>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</si>
  <si>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</si>
  <si>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</si>
  <si>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</si>
  <si>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</si>
  <si>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</si>
  <si>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</si>
  <si>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</si>
  <si>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</si>
  <si>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</si>
  <si>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</si>
  <si>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</si>
  <si>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</si>
  <si>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</si>
  <si>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</si>
  <si>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</si>
  <si>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</si>
  <si>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</si>
  <si>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</si>
  <si>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</si>
  <si>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</si>
  <si>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</si>
  <si>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</si>
  <si>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</si>
  <si>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</si>
  <si>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</si>
  <si>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</si>
  <si>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</si>
  <si>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</si>
  <si>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</si>
  <si>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</si>
  <si>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</si>
  <si>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</si>
  <si>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</si>
  <si>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</si>
  <si>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</si>
  <si>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</si>
  <si>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</si>
  <si>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</si>
  <si>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</si>
  <si>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</si>
  <si>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</si>
  <si>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</si>
  <si>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</si>
  <si>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</si>
  <si>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</si>
  <si>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</si>
  <si>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</si>
  <si>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</si>
  <si>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</si>
  <si>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</si>
  <si>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</si>
  <si>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</si>
  <si>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</si>
  <si>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</si>
  <si>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</si>
  <si>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</si>
  <si>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</si>
  <si>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</si>
  <si>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</si>
  <si>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</si>
  <si>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</si>
  <si>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</si>
  <si>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</si>
  <si>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</si>
  <si>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</si>
  <si>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</si>
  <si>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</si>
  <si>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</si>
  <si>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</si>
  <si>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</si>
  <si>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</si>
  <si>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</si>
  <si>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</si>
  <si>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</si>
  <si>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</si>
  <si>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</si>
  <si>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</si>
  <si>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</si>
  <si>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</si>
  <si>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</si>
  <si>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</si>
  <si>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</si>
  <si>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</si>
  <si>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</si>
  <si>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</si>
  <si>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</si>
  <si>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</si>
  <si>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</si>
  <si>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</si>
  <si>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</si>
  <si>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</si>
  <si>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</si>
  <si>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</si>
  <si>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</si>
  <si>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</si>
  <si>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</si>
  <si>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</si>
  <si>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</si>
  <si>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</si>
  <si>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</si>
  <si>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</si>
  <si>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</si>
  <si>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</si>
  <si>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</si>
  <si>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</si>
  <si>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</si>
  <si>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</si>
  <si>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</si>
  <si>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</si>
  <si>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</si>
  <si>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</si>
  <si>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</si>
  <si>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</si>
  <si>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</si>
  <si>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</si>
  <si>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</si>
  <si>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</si>
  <si>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</si>
  <si>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</si>
  <si>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</si>
  <si>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</si>
  <si>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</si>
  <si>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</si>
  <si>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</si>
  <si>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</si>
  <si>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</si>
  <si>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</si>
  <si>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</si>
  <si>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</si>
  <si>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</si>
  <si>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</si>
  <si>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</si>
  <si>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</si>
  <si>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</si>
  <si>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</si>
  <si>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</si>
  <si>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</si>
  <si>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</si>
  <si>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</si>
  <si>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</si>
  <si>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</si>
  <si>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</si>
  <si>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</si>
  <si>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</si>
  <si>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</si>
  <si>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</si>
  <si>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</si>
  <si>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</si>
  <si>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</si>
  <si>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</si>
  <si>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</si>
  <si>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</si>
  <si>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</si>
  <si>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</si>
  <si>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</si>
  <si>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</si>
  <si>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</si>
  <si>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</si>
  <si>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</si>
  <si>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</si>
  <si>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</si>
  <si>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</si>
  <si>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</si>
  <si>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</si>
  <si>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</si>
  <si>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</si>
  <si>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</si>
  <si>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</si>
  <si>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</si>
  <si>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</si>
  <si>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</si>
  <si>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</si>
  <si>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</si>
  <si>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</si>
  <si>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</si>
  <si>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</si>
  <si>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</si>
  <si>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</si>
  <si>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</si>
  <si>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</si>
  <si>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</si>
  <si>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</si>
  <si>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</si>
  <si>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</si>
  <si>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</si>
  <si>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</si>
  <si>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</si>
  <si>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</si>
  <si>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</si>
  <si>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</si>
  <si>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</si>
  <si>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</si>
  <si>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</si>
  <si>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</si>
  <si>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</si>
  <si>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</si>
  <si>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</si>
  <si>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</si>
  <si>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</si>
  <si>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</si>
  <si>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</si>
  <si>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</si>
  <si>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</si>
  <si>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</si>
  <si>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</si>
  <si>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</si>
  <si>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</si>
  <si>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</si>
  <si>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</si>
  <si>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</si>
  <si>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</si>
  <si>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</si>
  <si>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</si>
  <si>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</si>
  <si>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</si>
  <si>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</si>
  <si>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</si>
  <si>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</si>
  <si>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</si>
  <si>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</si>
  <si>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</si>
  <si>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</si>
  <si>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</si>
  <si>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</si>
  <si>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</si>
  <si>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</si>
  <si>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</si>
  <si>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</si>
  <si>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</si>
  <si>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</si>
  <si>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</si>
  <si>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</si>
  <si>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</si>
  <si>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</si>
  <si>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</si>
  <si>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</si>
  <si>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</si>
  <si>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</si>
  <si>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</si>
  <si>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</si>
  <si>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</si>
  <si>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</si>
  <si>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</si>
  <si>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</si>
  <si>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</si>
  <si>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</si>
  <si>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</si>
  <si>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</si>
  <si>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</si>
  <si>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</si>
  <si>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</si>
  <si>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</si>
  <si>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</si>
  <si>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</si>
  <si>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</si>
  <si>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</si>
  <si>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</si>
  <si>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</si>
  <si>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</si>
  <si>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</si>
  <si>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</si>
  <si>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</si>
  <si>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</si>
  <si>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</si>
  <si>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</si>
  <si>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</si>
  <si>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</si>
  <si>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</si>
  <si>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</si>
  <si>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</si>
  <si>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</si>
  <si>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</si>
  <si>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</si>
  <si>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</si>
  <si>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</si>
  <si>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</si>
  <si>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</si>
  <si>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</si>
  <si>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</si>
  <si>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</si>
  <si>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</si>
  <si>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</si>
  <si>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</si>
  <si>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</si>
  <si>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</si>
  <si>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</si>
  <si>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</si>
  <si>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</si>
  <si>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</si>
  <si>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</si>
  <si>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</si>
  <si>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</si>
  <si>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</si>
  <si>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</si>
  <si>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</si>
  <si>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</si>
  <si>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</si>
  <si>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</si>
  <si>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</si>
  <si>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</si>
  <si>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</si>
  <si>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</si>
  <si>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</si>
  <si>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</si>
  <si>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</si>
  <si>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</si>
  <si>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</si>
  <si>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</si>
  <si>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</si>
  <si>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</si>
  <si>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</si>
  <si>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</si>
  <si>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</si>
  <si>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</si>
  <si>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</si>
  <si>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</si>
  <si>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</si>
  <si>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</si>
  <si>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</si>
  <si>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</si>
  <si>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</si>
  <si>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</si>
  <si>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</si>
  <si>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</si>
  <si>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</si>
  <si>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</si>
  <si>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</si>
  <si>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</si>
  <si>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</si>
  <si>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</si>
  <si>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</si>
  <si>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</si>
  <si>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</si>
  <si>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</si>
  <si>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</si>
  <si>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</si>
  <si>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</si>
  <si>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</si>
  <si>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</si>
  <si>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</si>
  <si>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</si>
  <si>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</si>
  <si>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</si>
  <si>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</si>
  <si>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</si>
  <si>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</si>
  <si>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</si>
  <si>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</si>
  <si>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</si>
  <si>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</si>
  <si>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</si>
  <si>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</si>
  <si>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</si>
  <si>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</si>
  <si>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</si>
  <si>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</si>
  <si>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</si>
  <si>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</si>
  <si>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</si>
  <si>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</si>
  <si>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</si>
  <si>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</si>
  <si>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</si>
  <si>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</si>
  <si>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</si>
  <si>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</si>
  <si>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</si>
  <si>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</si>
  <si>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</si>
  <si>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</si>
  <si>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</si>
  <si>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</si>
  <si>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</si>
  <si>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</si>
  <si>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</si>
  <si>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</si>
  <si>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</si>
  <si>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</si>
  <si>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</si>
  <si>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</si>
  <si>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</si>
  <si>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</si>
  <si>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</si>
  <si>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</si>
  <si>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</si>
  <si>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</si>
  <si>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</si>
  <si>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</si>
  <si>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</si>
  <si>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</si>
  <si>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</si>
  <si>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</si>
  <si>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</si>
  <si>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</si>
  <si>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</si>
  <si>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</si>
  <si>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</si>
  <si>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</si>
  <si>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</si>
  <si>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</si>
  <si>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</si>
  <si>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</si>
  <si>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</si>
  <si>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</si>
  <si>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</si>
  <si>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</si>
  <si>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</si>
  <si>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</si>
  <si>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</si>
  <si>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</si>
  <si>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</si>
  <si>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</si>
  <si>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</si>
  <si>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</si>
  <si>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</si>
  <si>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</si>
  <si>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</si>
  <si>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</si>
  <si>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</si>
  <si>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</si>
  <si>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</si>
  <si>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</si>
  <si>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</si>
  <si>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</si>
  <si>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</si>
  <si>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</si>
  <si>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</si>
  <si>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</si>
  <si>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</si>
  <si>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</si>
  <si>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</si>
  <si>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</si>
  <si>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</si>
  <si>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</si>
  <si>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</si>
  <si>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</si>
  <si>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</si>
  <si>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</si>
  <si>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</si>
  <si>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</si>
  <si>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</si>
  <si>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</si>
  <si>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</si>
  <si>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</si>
  <si>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</si>
  <si>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</si>
  <si>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</si>
  <si>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</si>
  <si>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</si>
  <si>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</si>
  <si>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</si>
  <si>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</si>
  <si>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</si>
  <si>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</si>
  <si>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</si>
  <si>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</si>
  <si>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</si>
  <si>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</si>
  <si>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</si>
  <si>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</si>
  <si>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</si>
  <si>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</si>
  <si>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</si>
  <si>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</si>
  <si>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</si>
  <si>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</si>
  <si>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</si>
  <si>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</si>
  <si>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</si>
  <si>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</si>
  <si>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</si>
  <si>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</si>
  <si>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</si>
  <si>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</si>
  <si>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</si>
  <si>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</si>
  <si>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</si>
  <si>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</si>
  <si>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</si>
  <si>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</si>
  <si>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</si>
  <si>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</si>
  <si>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</si>
  <si>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</si>
  <si>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</si>
  <si>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</si>
  <si>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</si>
  <si>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</si>
  <si>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</si>
  <si>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</si>
  <si>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</si>
  <si>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</si>
  <si>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</si>
  <si>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</si>
  <si>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</si>
  <si>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</si>
  <si>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</si>
  <si>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</si>
  <si>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</si>
  <si>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</si>
  <si>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</si>
  <si>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</si>
  <si>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</si>
  <si>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</si>
  <si>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</si>
  <si>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</si>
  <si>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</si>
  <si>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</si>
  <si>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</si>
  <si>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</si>
  <si>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</si>
  <si>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</si>
  <si>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</si>
  <si>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</si>
  <si>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</si>
  <si>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</si>
  <si>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</si>
  <si>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</si>
  <si>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</si>
  <si>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</si>
  <si>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</si>
  <si>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</si>
  <si>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</si>
  <si>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</si>
  <si>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</si>
  <si>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</si>
  <si>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</si>
  <si>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</si>
  <si>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</si>
  <si>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</si>
  <si>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</si>
  <si>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</si>
  <si>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</si>
  <si>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</si>
  <si>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</si>
  <si>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</si>
  <si>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</si>
  <si>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</si>
  <si>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</si>
  <si>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</si>
  <si>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</si>
  <si>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</si>
  <si>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</si>
  <si>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</si>
  <si>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</si>
  <si>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</si>
  <si>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</si>
  <si>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</si>
  <si>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</si>
  <si>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</si>
  <si>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</si>
  <si>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</si>
  <si>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</si>
  <si>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</si>
  <si>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</si>
  <si>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</si>
  <si>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</si>
  <si>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</si>
  <si>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</si>
  <si>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</si>
  <si>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</si>
  <si>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</si>
  <si>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</si>
  <si>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</si>
  <si>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</si>
  <si>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</si>
  <si>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</si>
  <si>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</si>
  <si>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</si>
  <si>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</si>
  <si>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</si>
  <si>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</si>
  <si>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</si>
  <si>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</si>
  <si>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</si>
  <si>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</si>
  <si>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</si>
  <si>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</si>
  <si>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</si>
  <si>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</si>
  <si>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</si>
  <si>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</si>
  <si>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</si>
  <si>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</si>
  <si>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</si>
  <si>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</si>
  <si>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</si>
  <si>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</si>
  <si>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</si>
  <si>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</si>
  <si>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</si>
  <si>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</si>
  <si>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</si>
  <si>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</si>
  <si>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</si>
  <si>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</si>
  <si>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</si>
  <si>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</si>
  <si>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</si>
  <si>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</si>
  <si>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</si>
  <si>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</si>
  <si>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</si>
  <si>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</si>
  <si>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</si>
  <si>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</si>
  <si>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</si>
  <si>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</si>
  <si>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</si>
  <si>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</si>
  <si>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</si>
  <si>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</si>
  <si>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</si>
  <si>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</si>
  <si>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</si>
  <si>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</si>
  <si>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</si>
  <si>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</si>
  <si>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</si>
  <si>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</si>
  <si>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</si>
  <si>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</si>
  <si>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</si>
  <si>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</si>
  <si>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</si>
  <si>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</si>
  <si>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</si>
  <si>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</si>
  <si>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</si>
  <si>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</si>
  <si>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</si>
  <si>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</si>
  <si>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</si>
  <si>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</si>
  <si>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</si>
  <si>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</si>
  <si>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</si>
  <si>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</si>
  <si>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</si>
  <si>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</si>
  <si>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</si>
  <si>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</si>
  <si>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</si>
  <si>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</si>
  <si>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</si>
  <si>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</si>
  <si>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</si>
  <si>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</si>
  <si>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</si>
  <si>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</si>
  <si>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</si>
  <si>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</si>
  <si>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</si>
  <si>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</si>
  <si>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</si>
  <si>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</si>
  <si>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</si>
  <si>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</si>
  <si>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</si>
  <si>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</si>
  <si>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</si>
  <si>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</si>
  <si>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</si>
  <si>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</si>
  <si>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</si>
  <si>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</si>
  <si>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</si>
  <si>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</si>
  <si>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</si>
  <si>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</si>
  <si>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</si>
  <si>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</si>
  <si>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</si>
  <si>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</si>
  <si>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</si>
  <si>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</si>
  <si>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</si>
  <si>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</si>
  <si>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</si>
  <si>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</si>
  <si>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</si>
  <si>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</si>
  <si>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</si>
  <si>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</si>
  <si>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</si>
  <si>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</si>
  <si>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</si>
  <si>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</si>
  <si>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</si>
  <si>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</si>
  <si>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</si>
  <si>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</si>
  <si>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</si>
  <si>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</si>
  <si>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</si>
  <si>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</si>
  <si>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</si>
  <si>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</si>
  <si>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</si>
  <si>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</si>
  <si>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</si>
  <si>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</si>
  <si>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</si>
  <si>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</si>
  <si>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</si>
  <si>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</si>
  <si>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</si>
  <si>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</si>
  <si>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</si>
  <si>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</si>
  <si>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</si>
  <si>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</si>
  <si>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</si>
  <si>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</si>
  <si>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</si>
  <si>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</si>
  <si>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</si>
  <si>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</si>
  <si>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</si>
  <si>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</si>
  <si>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</si>
  <si>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</si>
  <si>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</si>
  <si>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</si>
  <si>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</si>
  <si>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</si>
  <si>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</si>
  <si>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</si>
  <si>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</si>
  <si>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</si>
  <si>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</si>
  <si>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</si>
  <si>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</si>
  <si>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</si>
  <si>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</si>
  <si>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</si>
  <si>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</si>
  <si>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</si>
  <si>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</si>
  <si>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</si>
  <si>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</si>
  <si>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</si>
  <si>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</si>
  <si>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</si>
  <si>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</si>
  <si>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</si>
  <si>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</si>
  <si>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</si>
  <si>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</si>
  <si>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</si>
  <si>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</si>
  <si>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</si>
  <si>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</si>
  <si>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</si>
  <si>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</si>
  <si>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</si>
  <si>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</si>
  <si>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</si>
  <si>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</si>
  <si>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</si>
  <si>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</si>
  <si>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</si>
  <si>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</si>
  <si>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</si>
  <si>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</si>
  <si>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</si>
  <si>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</si>
  <si>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</si>
  <si>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</si>
  <si>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</si>
  <si>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</si>
  <si>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</si>
  <si>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</si>
  <si>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</si>
  <si>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</si>
  <si>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</si>
  <si>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</si>
  <si>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</si>
  <si>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</si>
  <si>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</si>
  <si>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</si>
  <si>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</si>
  <si>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</si>
  <si>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</si>
  <si>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</si>
  <si>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</si>
  <si>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</si>
  <si>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</si>
  <si>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</si>
  <si>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</si>
  <si>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</si>
  <si>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</si>
  <si>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</si>
  <si>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</si>
  <si>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</si>
  <si>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</si>
  <si>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</si>
  <si>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</si>
  <si>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</si>
  <si>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</si>
  <si>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</si>
  <si>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</si>
  <si>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</si>
  <si>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</si>
  <si>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</si>
  <si>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</si>
  <si>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</si>
  <si>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</si>
  <si>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</si>
  <si>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</si>
  <si>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</si>
  <si>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</si>
  <si>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</si>
  <si>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</si>
  <si>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</si>
  <si>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</si>
  <si>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</si>
  <si>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</si>
  <si>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</si>
  <si>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</si>
  <si>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</si>
  <si>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</si>
  <si>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</si>
  <si>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</si>
  <si>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</si>
  <si>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</si>
  <si>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</si>
  <si>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</si>
  <si>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</si>
  <si>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</si>
  <si>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</si>
  <si>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</si>
  <si>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</si>
  <si>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</si>
  <si>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</si>
  <si>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</si>
  <si>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</si>
  <si>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</si>
  <si>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</si>
  <si>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</si>
  <si>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</si>
  <si>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</si>
  <si>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</si>
  <si>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</si>
  <si>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</si>
  <si>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</si>
  <si>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</si>
  <si>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</si>
  <si>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</si>
  <si>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</si>
  <si>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</si>
  <si>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</si>
  <si>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</si>
  <si>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</si>
  <si>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</si>
  <si>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</si>
  <si>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</si>
  <si>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</si>
  <si>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</si>
  <si>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</si>
  <si>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</si>
  <si>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</si>
  <si>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</si>
  <si>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</si>
  <si>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</si>
  <si>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</si>
  <si>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</si>
  <si>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</si>
  <si>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</si>
  <si>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</si>
  <si>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</si>
  <si>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</si>
  <si>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</si>
  <si>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</si>
  <si>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</si>
  <si>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</si>
  <si>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</si>
  <si>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</si>
  <si>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</si>
  <si>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</si>
  <si>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</si>
  <si>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</si>
  <si>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</si>
  <si>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</si>
  <si>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</si>
  <si>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</si>
  <si>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</si>
  <si>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</si>
  <si>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</si>
  <si>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</si>
  <si>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</si>
  <si>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</si>
  <si>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</si>
  <si>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</si>
  <si>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</si>
  <si>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</si>
  <si>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</si>
  <si>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</si>
  <si>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</si>
  <si>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</si>
  <si>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</si>
  <si>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</si>
  <si>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</si>
  <si>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</si>
  <si>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</si>
  <si>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</si>
  <si>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</si>
  <si>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</si>
  <si>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</si>
  <si>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</si>
  <si>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</si>
  <si>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</si>
  <si>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</si>
  <si>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</si>
  <si>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</si>
  <si>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</si>
  <si>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</si>
  <si>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</si>
  <si>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</si>
  <si>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</si>
  <si>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</si>
  <si>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</si>
  <si>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</si>
  <si>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</si>
  <si>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</si>
  <si>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</si>
  <si>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</si>
  <si>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</si>
  <si>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</si>
  <si>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</si>
  <si>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</si>
  <si>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</si>
  <si>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</si>
  <si>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</si>
  <si>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</si>
  <si>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</si>
  <si>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</si>
  <si>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</si>
  <si>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</si>
  <si>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</si>
  <si>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</si>
  <si>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</si>
  <si>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</si>
  <si>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</si>
  <si>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</si>
  <si>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</si>
  <si>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</si>
  <si>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</si>
  <si>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</si>
  <si>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</si>
  <si>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</si>
  <si>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</si>
  <si>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</si>
  <si>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</si>
  <si>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</si>
  <si>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</si>
  <si>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</si>
  <si>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</si>
  <si>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</si>
  <si>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</si>
  <si>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</si>
  <si>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</si>
  <si>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</si>
  <si>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</si>
  <si>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</si>
  <si>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</si>
  <si>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</si>
  <si>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</si>
  <si>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</si>
  <si>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</si>
  <si>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</si>
  <si>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</si>
  <si>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</si>
  <si>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</si>
  <si>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</si>
  <si>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</si>
  <si>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</si>
  <si>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</si>
  <si>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</si>
  <si>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</si>
  <si>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</si>
  <si>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</si>
  <si>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</si>
  <si>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</si>
  <si>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</si>
  <si>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</si>
  <si>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</si>
  <si>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</si>
  <si>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</si>
  <si>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</si>
  <si>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</si>
  <si>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</si>
  <si>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</si>
  <si>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</si>
  <si>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</si>
  <si>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</si>
  <si>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</si>
  <si>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</si>
  <si>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</si>
  <si>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</si>
  <si>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</si>
  <si>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</si>
  <si>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</si>
  <si>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</si>
  <si>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</si>
  <si>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</si>
  <si>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</si>
  <si>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</si>
  <si>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</si>
  <si>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</si>
  <si>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</si>
  <si>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</si>
  <si>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</si>
  <si>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</si>
  <si>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</si>
  <si>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</si>
  <si>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</si>
  <si>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</si>
  <si>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</si>
  <si>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</si>
  <si>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</si>
  <si>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</si>
  <si>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</si>
  <si>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</si>
  <si>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</si>
  <si>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</si>
  <si>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</si>
  <si>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</si>
  <si>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</si>
  <si>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</si>
  <si>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</si>
  <si>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</si>
  <si>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</si>
  <si>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</si>
  <si>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</si>
  <si>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</si>
  <si>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</si>
  <si>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</si>
  <si>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</si>
  <si>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</si>
  <si>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</si>
  <si>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</si>
  <si>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</si>
  <si>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</si>
  <si>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</si>
  <si>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</si>
  <si>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</si>
  <si>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</si>
  <si>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</si>
  <si>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</si>
  <si>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</si>
  <si>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</si>
  <si>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</si>
  <si>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</si>
  <si>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</si>
  <si>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</si>
  <si>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</si>
  <si>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</si>
  <si>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</si>
  <si>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</si>
  <si>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</si>
  <si>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</si>
  <si>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</si>
  <si>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</si>
  <si>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</si>
  <si>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</si>
  <si>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</si>
  <si>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</si>
  <si>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</si>
  <si>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</si>
  <si>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</si>
  <si>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</si>
  <si>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</si>
  <si>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</si>
  <si>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</si>
  <si>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</si>
  <si>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</si>
  <si>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</si>
  <si>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</si>
  <si>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</si>
  <si>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</si>
  <si>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</si>
  <si>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</si>
  <si>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</si>
  <si>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</si>
  <si>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</si>
  <si>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</si>
  <si>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</si>
  <si>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</si>
  <si>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</si>
  <si>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</si>
  <si>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</si>
  <si>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</si>
  <si>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</si>
  <si>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</si>
  <si>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</si>
  <si>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</si>
  <si>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</si>
  <si>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</si>
  <si>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</si>
  <si>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</si>
  <si>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</si>
  <si>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</si>
  <si>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</si>
  <si>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</si>
  <si>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</si>
  <si>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</si>
  <si>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</si>
  <si>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</si>
  <si>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</si>
  <si>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</si>
  <si>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</si>
  <si>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</si>
  <si>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</si>
  <si>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</si>
  <si>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</si>
  <si>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</si>
  <si>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</si>
  <si>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</si>
  <si>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</si>
  <si>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</si>
  <si>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</si>
  <si>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</si>
  <si>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</si>
  <si>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</si>
  <si>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</si>
  <si>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</si>
  <si>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</si>
  <si>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</si>
  <si>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</si>
  <si>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</si>
  <si>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</si>
  <si>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</si>
  <si>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</si>
  <si>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</si>
  <si>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</si>
  <si>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</si>
  <si>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</si>
  <si>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</si>
  <si>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</si>
  <si>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</si>
  <si>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</si>
  <si>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</si>
  <si>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</si>
  <si>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</si>
  <si>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</si>
  <si>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</si>
  <si>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</si>
  <si>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</si>
  <si>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</si>
  <si>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</si>
  <si>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</si>
  <si>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</si>
  <si>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</si>
  <si>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</si>
  <si>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</si>
  <si>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</si>
  <si>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</si>
  <si>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</si>
  <si>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</si>
  <si>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</si>
  <si>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</si>
  <si>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</si>
  <si>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</si>
  <si>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</si>
  <si>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</si>
  <si>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</si>
  <si>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</si>
  <si>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</si>
  <si>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</si>
  <si>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</si>
  <si>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</si>
  <si>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</si>
  <si>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</si>
  <si>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</si>
  <si>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</si>
  <si>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</si>
  <si>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</si>
  <si>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</si>
  <si>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</si>
  <si>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</si>
  <si>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</si>
  <si>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</si>
  <si>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</si>
  <si>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</si>
  <si>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</si>
  <si>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</si>
  <si>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</si>
  <si>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</si>
  <si>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</si>
  <si>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</si>
  <si>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</si>
  <si>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</si>
  <si>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</si>
  <si>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</si>
  <si>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</si>
  <si>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</si>
  <si>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</si>
  <si>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</si>
  <si>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</si>
  <si>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</si>
  <si>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</si>
  <si>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</si>
  <si>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</si>
  <si>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</si>
  <si>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</si>
  <si>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</si>
  <si>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</si>
  <si>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</si>
  <si>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</si>
  <si>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</si>
  <si>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</si>
  <si>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</si>
  <si>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</si>
  <si>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</si>
  <si>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</si>
  <si>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</si>
  <si>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</si>
  <si>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</si>
  <si>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</si>
  <si>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</si>
  <si>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</si>
  <si>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</si>
  <si>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</si>
  <si>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</si>
  <si>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</si>
  <si>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</si>
  <si>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</si>
  <si>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</si>
  <si>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</si>
  <si>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</si>
  <si>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</si>
  <si>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</si>
  <si>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</si>
  <si>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</si>
  <si>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</si>
  <si>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</si>
  <si>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</si>
  <si>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</si>
  <si>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</si>
  <si>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</si>
  <si>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</si>
  <si>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</si>
  <si>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</si>
  <si>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</si>
  <si>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</si>
  <si>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</si>
  <si>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</si>
  <si>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</si>
  <si>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</si>
  <si>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</si>
  <si>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</si>
  <si>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</si>
  <si>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</si>
  <si>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</si>
  <si>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</si>
  <si>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</si>
  <si>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</si>
  <si>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</si>
  <si>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</si>
  <si>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</si>
  <si>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</si>
  <si>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</si>
  <si>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</si>
  <si>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</si>
  <si>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</si>
  <si>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</si>
  <si>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</si>
  <si>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</si>
  <si>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</si>
  <si>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</si>
  <si>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</si>
  <si>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</si>
  <si>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</si>
  <si>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</si>
  <si>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</si>
  <si>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</si>
  <si>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</si>
  <si>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</si>
  <si>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</si>
  <si>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</si>
  <si>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</si>
  <si>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</si>
  <si>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</si>
  <si>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</si>
  <si>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</si>
  <si>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</si>
  <si>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</si>
  <si>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</si>
  <si>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</si>
  <si>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</si>
  <si>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</si>
  <si>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</si>
  <si>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</si>
  <si>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</si>
  <si>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</si>
  <si>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</si>
  <si>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</si>
  <si>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</si>
  <si>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</si>
  <si>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</si>
  <si>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</si>
  <si>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</si>
  <si>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</si>
  <si>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</si>
  <si>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</si>
  <si>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</si>
  <si>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</si>
  <si>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</si>
  <si>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</si>
  <si>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</si>
  <si>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</si>
  <si>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</si>
  <si>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</si>
  <si>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</si>
  <si>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</si>
  <si>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</si>
  <si>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</si>
  <si>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</si>
  <si>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</si>
  <si>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</si>
  <si>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</si>
  <si>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</si>
  <si>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</si>
  <si>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</si>
  <si>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</si>
  <si>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</si>
  <si>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</si>
  <si>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</si>
  <si>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</si>
  <si>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</si>
  <si>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</si>
  <si>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</si>
  <si>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</si>
  <si>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</si>
  <si>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</si>
  <si>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</si>
  <si>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</si>
  <si>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</si>
  <si>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</si>
  <si>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</si>
  <si>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</si>
  <si>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</si>
  <si>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</si>
  <si>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</si>
  <si>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</si>
  <si>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</si>
  <si>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</si>
  <si>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</si>
  <si>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</si>
  <si>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</si>
  <si>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</si>
  <si>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</si>
  <si>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</si>
  <si>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</si>
  <si>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</si>
  <si>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</si>
  <si>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</si>
  <si>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</si>
  <si>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</si>
  <si>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</si>
  <si>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</si>
  <si>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</si>
  <si>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</si>
  <si>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</si>
  <si>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</si>
  <si>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</si>
  <si>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</si>
  <si>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</si>
  <si>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</si>
  <si>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</si>
  <si>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</si>
  <si>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</si>
  <si>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</si>
  <si>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</si>
  <si>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</si>
  <si>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</si>
  <si>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</si>
  <si>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</si>
  <si>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</si>
  <si>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</si>
  <si>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</si>
  <si>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</si>
  <si>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</si>
  <si>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</si>
  <si>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</si>
  <si>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</si>
  <si>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</si>
  <si>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</si>
  <si>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</si>
  <si>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</si>
  <si>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</si>
  <si>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</si>
  <si>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</si>
  <si>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</si>
  <si>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</si>
  <si>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</si>
  <si>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</si>
  <si>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</si>
  <si>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</si>
  <si>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</si>
  <si>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</si>
  <si>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</si>
  <si>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</si>
  <si>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</si>
  <si>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</si>
  <si>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</si>
  <si>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</si>
  <si>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</si>
  <si>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</si>
  <si>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</si>
  <si>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</si>
  <si>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</si>
  <si>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</si>
  <si>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</si>
  <si>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</si>
  <si>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</si>
  <si>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</si>
  <si>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</si>
  <si>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</si>
  <si>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</si>
  <si>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</si>
  <si>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</si>
  <si>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</si>
  <si>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</si>
  <si>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</si>
  <si>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</si>
  <si>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</si>
  <si>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</si>
  <si>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</si>
  <si>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</si>
  <si>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</si>
  <si>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</si>
  <si>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</si>
  <si>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</si>
  <si>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</si>
  <si>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</si>
  <si>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</si>
  <si>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</si>
  <si>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</si>
  <si>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</si>
  <si>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</si>
  <si>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</si>
  <si>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</si>
  <si>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</si>
  <si>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</si>
  <si>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</si>
  <si>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</si>
  <si>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</si>
  <si>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</si>
  <si>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</si>
  <si>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</si>
  <si>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</si>
  <si>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</si>
  <si>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</si>
  <si>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</si>
  <si>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</si>
  <si>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</si>
  <si>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</si>
  <si>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</si>
  <si>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</si>
  <si>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</si>
  <si>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</si>
  <si>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</si>
  <si>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</si>
  <si>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</si>
  <si>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</si>
  <si>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</si>
  <si>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</si>
  <si>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</si>
  <si>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</si>
  <si>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</si>
  <si>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</si>
  <si>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</si>
  <si>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</si>
  <si>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</si>
  <si>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</si>
  <si>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</si>
  <si>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</si>
  <si>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</si>
  <si>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</si>
  <si>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</si>
  <si>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</si>
  <si>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</si>
  <si>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</si>
  <si>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</si>
  <si>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</si>
  <si>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</si>
  <si>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</si>
  <si>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</si>
  <si>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</si>
  <si>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</si>
  <si>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</si>
  <si>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</si>
  <si>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</si>
  <si>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</si>
  <si>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</si>
  <si>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</si>
  <si>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</si>
  <si>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</si>
  <si>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</si>
  <si>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</si>
  <si>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</si>
  <si>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</si>
  <si>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</si>
  <si>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</si>
  <si>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</si>
  <si>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</si>
  <si>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</si>
  <si>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</si>
  <si>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</si>
  <si>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</si>
  <si>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</si>
  <si>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</si>
  <si>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</si>
  <si>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</si>
  <si>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</si>
  <si>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</si>
  <si>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</si>
  <si>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</si>
  <si>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</si>
  <si>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</si>
  <si>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</si>
  <si>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</si>
  <si>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</si>
  <si>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</si>
  <si>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</si>
  <si>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</si>
  <si>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</si>
  <si>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</si>
  <si>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</si>
  <si>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</si>
  <si>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</si>
  <si>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</si>
  <si>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</si>
  <si>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</si>
  <si>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</si>
  <si>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</si>
  <si>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</si>
  <si>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</si>
  <si>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</si>
  <si>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</si>
  <si>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</si>
  <si>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</si>
  <si>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</si>
  <si>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</si>
  <si>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</si>
  <si>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</si>
  <si>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</si>
  <si>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</si>
  <si>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</si>
  <si>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</si>
  <si>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</si>
  <si>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</si>
  <si>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</si>
  <si>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</si>
  <si>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</si>
  <si>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</si>
  <si>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</si>
  <si>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</si>
  <si>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</si>
  <si>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</si>
  <si>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</si>
  <si>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</si>
  <si>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</si>
  <si>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</si>
  <si>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</si>
  <si>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</si>
  <si>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</si>
  <si>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</si>
  <si>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</si>
  <si>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</si>
  <si>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</si>
  <si>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</si>
  <si>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</si>
  <si>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</si>
  <si>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</si>
  <si>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</si>
  <si>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</si>
  <si>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</si>
  <si>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</si>
  <si>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</si>
  <si>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</si>
  <si>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</si>
  <si>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</si>
  <si>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</si>
  <si>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</si>
  <si>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</si>
  <si>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</si>
  <si>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</si>
  <si>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</si>
  <si>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</si>
  <si>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</si>
  <si>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</si>
  <si>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</si>
  <si>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</si>
  <si>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</si>
  <si>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</si>
  <si>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</si>
  <si>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</si>
  <si>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</si>
  <si>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</si>
  <si>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</si>
  <si>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</si>
  <si>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</si>
  <si>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</si>
  <si>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</si>
  <si>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</si>
  <si>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</si>
  <si>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</si>
  <si>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</si>
  <si>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</si>
  <si>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</si>
  <si>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</si>
  <si>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</si>
  <si>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</si>
  <si>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</si>
  <si>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</si>
  <si>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</si>
  <si>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</si>
  <si>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</si>
  <si>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</si>
  <si>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</si>
  <si>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</si>
  <si>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</si>
  <si>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</si>
  <si>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</si>
  <si>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</si>
  <si>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</si>
  <si>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</si>
  <si>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</si>
  <si>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</si>
  <si>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</si>
  <si>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</si>
  <si>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</si>
  <si>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</si>
  <si>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</si>
  <si>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</si>
  <si>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</si>
  <si>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</si>
  <si>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</si>
  <si>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</si>
  <si>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</si>
  <si>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</si>
  <si>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</si>
  <si>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</si>
  <si>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</si>
  <si>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</si>
  <si>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</si>
  <si>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</si>
  <si>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</si>
  <si>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</si>
  <si>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</si>
  <si>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</si>
  <si>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</si>
  <si>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</si>
  <si>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</si>
  <si>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</si>
  <si>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</si>
  <si>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</si>
  <si>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</si>
  <si>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</si>
  <si>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</si>
  <si>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</si>
  <si>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</si>
  <si>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</si>
  <si>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</si>
  <si>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</si>
  <si>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</si>
  <si>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</si>
  <si>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</si>
  <si>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</si>
  <si>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</si>
  <si>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</si>
  <si>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</si>
  <si>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</si>
  <si>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</si>
  <si>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</si>
  <si>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</si>
  <si>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</si>
  <si>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</si>
  <si>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</si>
  <si>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</si>
  <si>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</si>
  <si>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</si>
  <si>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</si>
  <si>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</si>
  <si>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</si>
  <si>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</si>
  <si>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</si>
  <si>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</si>
  <si>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</si>
  <si>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</si>
  <si>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</si>
  <si>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</si>
  <si>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</si>
  <si>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</si>
  <si>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</si>
  <si>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</si>
  <si>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</si>
  <si>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</si>
  <si>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</si>
  <si>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</si>
  <si>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</si>
  <si>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</si>
  <si>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</si>
  <si>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</si>
  <si>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</si>
  <si>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</si>
  <si>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</si>
  <si>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</si>
  <si>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</si>
  <si>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</si>
  <si>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</si>
  <si>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</si>
  <si>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</si>
  <si>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</si>
  <si>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</si>
  <si>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</si>
  <si>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</si>
  <si>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</si>
  <si>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</si>
  <si>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</si>
  <si>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</si>
  <si>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</si>
  <si>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</si>
  <si>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</si>
  <si>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</si>
  <si>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</si>
  <si>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</si>
  <si>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</si>
  <si>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</si>
  <si>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</si>
  <si>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</si>
  <si>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</si>
  <si>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</si>
  <si>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</si>
  <si>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</si>
  <si>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</si>
  <si>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</si>
  <si>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</si>
  <si>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</si>
  <si>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</si>
  <si>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</si>
  <si>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</si>
  <si>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</si>
  <si>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</si>
  <si>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</si>
  <si>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</si>
  <si>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</si>
  <si>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</si>
  <si>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</si>
  <si>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</si>
  <si>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</si>
  <si>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</si>
  <si>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</si>
  <si>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</si>
  <si>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</si>
  <si>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</si>
  <si>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</si>
  <si>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</si>
  <si>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</si>
  <si>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</si>
  <si>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</si>
  <si>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</si>
  <si>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</si>
  <si>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</si>
  <si>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</si>
  <si>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</si>
  <si>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</si>
  <si>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</si>
  <si>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</si>
  <si>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</si>
  <si>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</si>
  <si>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</si>
  <si>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</si>
  <si>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</si>
  <si>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</si>
  <si>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</si>
  <si>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</si>
  <si>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</si>
  <si>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</si>
  <si>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</si>
  <si>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</si>
  <si>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</si>
  <si>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</si>
  <si>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</si>
  <si>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</si>
  <si>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</si>
  <si>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</si>
  <si>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</si>
  <si>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</si>
  <si>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</si>
  <si>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</si>
  <si>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</si>
  <si>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</si>
  <si>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</si>
  <si>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</si>
  <si>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</si>
  <si>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</si>
  <si>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</si>
  <si>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</si>
  <si>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</si>
  <si>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</si>
  <si>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</si>
  <si>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</si>
  <si>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</si>
  <si>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</si>
  <si>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</si>
  <si>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</si>
  <si>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</si>
  <si>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</si>
  <si>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</si>
  <si>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</si>
  <si>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</si>
  <si>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</si>
  <si>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</si>
  <si>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</si>
  <si>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</si>
  <si>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</si>
  <si>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</si>
  <si>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</si>
  <si>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</si>
  <si>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</si>
  <si>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</si>
  <si>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</si>
  <si>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</si>
  <si>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</si>
  <si>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</si>
  <si>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</si>
  <si>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</si>
  <si>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</si>
  <si>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</si>
  <si>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</si>
  <si>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</si>
  <si>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</si>
  <si>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</si>
  <si>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</si>
  <si>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</si>
  <si>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</si>
  <si>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</si>
  <si>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</si>
  <si>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</si>
  <si>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</si>
  <si>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</si>
  <si>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</si>
  <si>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</si>
  <si>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</si>
  <si>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</si>
  <si>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</si>
  <si>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</si>
  <si>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</si>
  <si>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</si>
  <si>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</si>
  <si>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</si>
  <si>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</si>
  <si>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</si>
  <si>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</si>
  <si>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</si>
  <si>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</si>
  <si>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</si>
  <si>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</si>
  <si>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</si>
  <si>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</si>
  <si>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</si>
  <si>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</si>
  <si>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</si>
  <si>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</si>
  <si>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</si>
  <si>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</si>
  <si>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</si>
  <si>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</si>
  <si>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</si>
  <si>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</si>
  <si>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</si>
  <si>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</si>
  <si>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</si>
  <si>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</si>
  <si>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</si>
  <si>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</si>
  <si>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</si>
  <si>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</si>
  <si>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</si>
  <si>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</si>
  <si>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</si>
  <si>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</si>
  <si>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</si>
  <si>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</si>
  <si>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</si>
  <si>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</si>
  <si>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</si>
  <si>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</si>
  <si>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</si>
  <si>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</si>
  <si>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</si>
  <si>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</si>
  <si>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</si>
  <si>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</si>
  <si>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</si>
  <si>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</si>
  <si>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</si>
  <si>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</si>
  <si>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</si>
  <si>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</si>
  <si>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</si>
  <si>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</si>
  <si>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</si>
  <si>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</si>
  <si>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</si>
  <si>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</si>
  <si>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</si>
  <si>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</si>
  <si>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</si>
  <si>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</si>
  <si>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</si>
  <si>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</si>
  <si>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</si>
  <si>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</si>
  <si>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</si>
  <si>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</si>
  <si>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</si>
  <si>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</si>
  <si>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</si>
  <si>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</si>
  <si>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</si>
  <si>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</si>
  <si>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</si>
  <si>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</si>
  <si>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</si>
  <si>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</si>
  <si>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</si>
  <si>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</si>
  <si>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</si>
  <si>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</si>
  <si>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</si>
  <si>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</si>
  <si>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</si>
  <si>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</si>
  <si>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</si>
  <si>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</si>
  <si>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</si>
  <si>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</si>
  <si>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</si>
  <si>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</si>
  <si>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</si>
  <si>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</si>
  <si>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</si>
  <si>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</si>
  <si>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</si>
  <si>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</si>
  <si>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</si>
  <si>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</si>
  <si>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</si>
  <si>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</si>
  <si>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</si>
  <si>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</si>
  <si>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</si>
  <si>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</si>
  <si>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</si>
  <si>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</si>
  <si>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</si>
  <si>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</si>
  <si>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</si>
  <si>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</si>
  <si>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</si>
  <si>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</si>
  <si>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</si>
  <si>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</si>
  <si>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</si>
  <si>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</si>
  <si>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</si>
  <si>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</si>
  <si>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</si>
  <si>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</si>
  <si>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</si>
  <si>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</si>
  <si>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</si>
  <si>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</si>
  <si>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</si>
  <si>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</si>
  <si>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</si>
  <si>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</si>
  <si>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</si>
  <si>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</si>
  <si>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</si>
  <si>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</si>
  <si>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</si>
  <si>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</si>
  <si>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</si>
  <si>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</si>
  <si>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</si>
  <si>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</si>
  <si>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</si>
  <si>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</si>
  <si>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</si>
  <si>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</si>
  <si>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</si>
  <si>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</si>
  <si>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</si>
  <si>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</si>
  <si>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</si>
  <si>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</si>
  <si>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</si>
  <si>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</si>
  <si>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</si>
  <si>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</si>
  <si>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</si>
  <si>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</si>
  <si>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</si>
  <si>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</si>
  <si>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</si>
  <si>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</si>
  <si>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</si>
  <si>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</si>
  <si>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</si>
  <si>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</si>
  <si>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</si>
  <si>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</si>
  <si>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</si>
  <si>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</si>
  <si>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</si>
  <si>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</si>
  <si>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</si>
  <si>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</si>
  <si>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</si>
  <si>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</si>
  <si>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</si>
  <si>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</si>
  <si>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</si>
  <si>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</si>
  <si>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</si>
  <si>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</si>
  <si>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</si>
  <si>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</si>
  <si>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</si>
  <si>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</si>
  <si>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</si>
  <si>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</si>
  <si>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</si>
  <si>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</si>
  <si>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</si>
  <si>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</si>
  <si>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</si>
  <si>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</si>
  <si>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</si>
  <si>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</si>
  <si>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</si>
  <si>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</si>
  <si>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</si>
  <si>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</si>
  <si>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</si>
  <si>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</si>
  <si>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</si>
  <si>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</si>
  <si>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</si>
  <si>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</si>
  <si>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</si>
  <si>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</si>
  <si>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</si>
  <si>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</si>
  <si>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</si>
  <si>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</si>
  <si>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</si>
  <si>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</si>
  <si>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</si>
  <si>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</si>
  <si>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</si>
  <si>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</si>
  <si>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</si>
  <si>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</si>
  <si>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</si>
  <si>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</si>
  <si>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</si>
  <si>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</si>
  <si>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</si>
  <si>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</si>
  <si>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</si>
  <si>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</si>
  <si>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</si>
  <si>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</si>
  <si>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</si>
  <si>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</si>
  <si>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</si>
  <si>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</si>
  <si>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</si>
  <si>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</si>
  <si>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</si>
  <si>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</si>
  <si>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</si>
  <si>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</si>
  <si>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</si>
  <si>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</si>
  <si>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</si>
  <si>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</si>
  <si>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</si>
  <si>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</si>
  <si>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</si>
  <si>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</si>
  <si>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</si>
  <si>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</si>
  <si>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</si>
  <si>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</si>
  <si>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</si>
  <si>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</si>
  <si>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</si>
  <si>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</si>
  <si>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</si>
  <si>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</si>
  <si>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</si>
  <si>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</si>
  <si>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</si>
  <si>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</si>
  <si>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</si>
  <si>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</si>
  <si>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</si>
  <si>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</si>
  <si>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</si>
  <si>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</si>
  <si>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</si>
  <si>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</si>
  <si>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</si>
  <si>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</si>
  <si>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</si>
  <si>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</si>
  <si>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</si>
  <si>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</si>
  <si>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</si>
  <si>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</si>
  <si>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</si>
  <si>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</si>
  <si>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</si>
  <si>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</si>
  <si>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</si>
  <si>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</si>
  <si>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</si>
  <si>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</si>
  <si>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</si>
  <si>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</si>
  <si>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</si>
  <si>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</si>
  <si>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</si>
  <si>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</si>
  <si>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</si>
  <si>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</si>
  <si>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</si>
  <si>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</si>
  <si>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</si>
  <si>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</si>
  <si>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</si>
  <si>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</si>
  <si>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</si>
  <si>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</si>
  <si>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</si>
  <si>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</si>
  <si>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</si>
  <si>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</si>
  <si>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</si>
  <si>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</si>
  <si>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</si>
  <si>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</si>
  <si>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</si>
  <si>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</si>
  <si>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</si>
  <si>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</si>
  <si>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</si>
  <si>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</si>
  <si>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</si>
  <si>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</si>
  <si>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</si>
  <si>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</si>
  <si>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</si>
  <si>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</si>
  <si>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</si>
  <si>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</si>
  <si>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</si>
  <si>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</si>
  <si>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</si>
  <si>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</si>
  <si>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</si>
  <si>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</si>
  <si>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</si>
  <si>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</si>
  <si>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</si>
  <si>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</si>
  <si>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</si>
  <si>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</si>
  <si>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</si>
  <si>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</si>
  <si>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</si>
  <si>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</si>
  <si>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</si>
  <si>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</si>
  <si>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</si>
  <si>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</si>
  <si>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</si>
  <si>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</si>
  <si>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</si>
  <si>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</si>
  <si>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</si>
  <si>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</si>
  <si>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</si>
  <si>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</si>
  <si>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</si>
  <si>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</si>
  <si>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</si>
  <si>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</si>
  <si>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</si>
  <si>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</si>
  <si>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</si>
  <si>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</si>
  <si>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</si>
  <si>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</si>
  <si>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</si>
  <si>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</si>
  <si>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</si>
  <si>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</si>
  <si>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</si>
  <si>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</si>
  <si>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</si>
  <si>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</si>
  <si>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</si>
  <si>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</si>
  <si>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</si>
  <si>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</si>
  <si>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</si>
  <si>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</si>
  <si>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</si>
  <si>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</si>
  <si>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</si>
  <si>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</si>
  <si>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</si>
  <si>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</si>
  <si>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</si>
  <si>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</si>
  <si>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</si>
  <si>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</si>
  <si>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</si>
  <si>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</si>
  <si>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</si>
  <si>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</si>
  <si>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</si>
  <si>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</si>
  <si>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</si>
  <si>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</si>
  <si>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</si>
  <si>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</si>
  <si>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</si>
  <si>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</si>
  <si>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</si>
  <si>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</si>
  <si>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</si>
  <si>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</si>
  <si>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</si>
  <si>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</si>
  <si>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</si>
  <si>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</si>
  <si>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</si>
  <si>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</si>
  <si>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</si>
  <si>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</si>
  <si>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</si>
  <si>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</si>
  <si>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</si>
  <si>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</si>
  <si>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</si>
  <si>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</si>
  <si>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</si>
  <si>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</si>
  <si>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</si>
  <si>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</si>
  <si>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</si>
  <si>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</si>
  <si>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</si>
  <si>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</si>
  <si>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</si>
  <si>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</si>
  <si>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</si>
  <si>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</si>
  <si>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</si>
  <si>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</si>
  <si>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</si>
  <si>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</si>
  <si>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</si>
  <si>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</si>
  <si>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</si>
  <si>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</si>
  <si>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</si>
  <si>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</si>
  <si>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</si>
  <si>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</si>
  <si>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</si>
  <si>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</si>
  <si>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</si>
  <si>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</si>
  <si>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</si>
  <si>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</si>
  <si>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</si>
  <si>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</si>
  <si>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</si>
  <si>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</si>
  <si>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</si>
  <si>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</si>
  <si>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</si>
  <si>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</si>
  <si>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</si>
  <si>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</si>
  <si>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</si>
  <si>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</si>
  <si>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</si>
  <si>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</si>
  <si>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</si>
  <si>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</si>
  <si>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</si>
  <si>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</si>
  <si>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</si>
  <si>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</si>
  <si>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</si>
  <si>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</si>
  <si>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</si>
  <si>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</si>
  <si>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</si>
  <si>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</si>
  <si>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</si>
  <si>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</si>
  <si>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</si>
  <si>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</si>
  <si>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</si>
  <si>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</si>
  <si>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</si>
  <si>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</si>
  <si>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</si>
  <si>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</si>
  <si>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</si>
  <si>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</si>
  <si>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</si>
  <si>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</si>
  <si>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</si>
  <si>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</si>
  <si>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</si>
  <si>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</si>
  <si>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</si>
  <si>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</si>
  <si>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</si>
  <si>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</si>
  <si>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</si>
  <si>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</si>
  <si>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</si>
  <si>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</si>
  <si>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</si>
  <si>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</si>
  <si>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</si>
  <si>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</si>
  <si>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</si>
  <si>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</si>
  <si>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</si>
  <si>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</si>
  <si>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</si>
  <si>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</si>
  <si>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</si>
  <si>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</si>
  <si>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</si>
  <si>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</si>
  <si>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</si>
  <si>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</si>
  <si>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</si>
  <si>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</si>
  <si>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</si>
  <si>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</si>
  <si>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</si>
  <si>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</si>
  <si>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</si>
  <si>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</si>
  <si>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</si>
  <si>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</si>
  <si>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</si>
  <si>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</si>
  <si>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</si>
  <si>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</si>
  <si>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</si>
  <si>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</si>
  <si>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</si>
  <si>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</si>
  <si>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</si>
  <si>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</si>
  <si>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</si>
  <si>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</si>
  <si>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</si>
  <si>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</si>
  <si>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</si>
  <si>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</si>
  <si>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</si>
  <si>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</si>
  <si>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</si>
  <si>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</si>
  <si>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</si>
  <si>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</si>
  <si>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</si>
  <si>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</si>
  <si>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</si>
  <si>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</si>
  <si>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</si>
  <si>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</si>
  <si>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</si>
  <si>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</si>
  <si>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</si>
  <si>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</si>
  <si>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</si>
  <si>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</si>
  <si>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</si>
  <si>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</si>
  <si>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</si>
  <si>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</si>
  <si>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</si>
  <si>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</si>
  <si>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</si>
  <si>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</si>
  <si>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</si>
  <si>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</si>
  <si>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</si>
  <si>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</si>
  <si>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</si>
  <si>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</si>
  <si>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</si>
  <si>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</si>
  <si>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</si>
  <si>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</si>
  <si>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</si>
  <si>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</si>
  <si>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</si>
  <si>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</si>
  <si>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</si>
  <si>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</si>
  <si>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</si>
  <si>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</si>
  <si>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</si>
  <si>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</si>
  <si>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</si>
  <si>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</si>
  <si>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</si>
  <si>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</si>
  <si>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</si>
  <si>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</si>
  <si>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</si>
  <si>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</si>
  <si>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</si>
  <si>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</si>
  <si>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</si>
  <si>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</si>
  <si>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</si>
  <si>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</si>
  <si>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</si>
  <si>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</si>
  <si>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</si>
  <si>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</si>
  <si>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</si>
  <si>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</si>
  <si>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</si>
  <si>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</si>
  <si>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</si>
  <si>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</si>
  <si>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</si>
  <si>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</si>
  <si>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</si>
  <si>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</si>
  <si>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</si>
  <si>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</si>
  <si>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</si>
  <si>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</si>
  <si>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</si>
  <si>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</si>
  <si>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</si>
  <si>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</si>
  <si>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</si>
  <si>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</si>
  <si>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</si>
  <si>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</si>
  <si>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</si>
  <si>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</si>
  <si>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</si>
  <si>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</si>
  <si>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</si>
  <si>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</si>
  <si>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</si>
  <si>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</si>
  <si>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</si>
  <si>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</si>
  <si>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</si>
  <si>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</si>
  <si>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</si>
  <si>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</si>
  <si>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</si>
  <si>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</si>
  <si>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</si>
  <si>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</si>
  <si>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</si>
  <si>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</si>
  <si>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</si>
  <si>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</si>
  <si>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</si>
  <si>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</si>
  <si>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</si>
  <si>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</si>
  <si>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</si>
  <si>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</si>
  <si>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</si>
  <si>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</si>
  <si>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</si>
  <si>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</si>
  <si>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</si>
  <si>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</si>
  <si>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</si>
  <si>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</si>
  <si>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</si>
  <si>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</si>
  <si>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</si>
  <si>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</si>
  <si>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</si>
  <si>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</si>
  <si>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</si>
  <si>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</si>
  <si>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</si>
  <si>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</si>
  <si>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</si>
  <si>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</si>
  <si>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</si>
  <si>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</si>
  <si>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</si>
  <si>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</si>
  <si>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</si>
  <si>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</si>
  <si>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</si>
  <si>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</si>
  <si>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</si>
  <si>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</si>
  <si>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</si>
  <si>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</si>
  <si>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</si>
  <si>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</si>
  <si>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</si>
  <si>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</si>
  <si>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</si>
  <si>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</si>
  <si>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</si>
  <si>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</si>
  <si>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</si>
  <si>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</si>
  <si>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</si>
  <si>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</si>
  <si>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</si>
  <si>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</si>
  <si>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</si>
  <si>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</si>
  <si>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</si>
  <si>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</si>
  <si>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</si>
  <si>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</si>
  <si>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</si>
  <si>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</si>
  <si>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</si>
  <si>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</si>
  <si>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</si>
  <si>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</si>
  <si>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</si>
  <si>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</si>
  <si>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</si>
  <si>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</si>
  <si>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</si>
  <si>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</si>
  <si>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</si>
  <si>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</si>
  <si>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</si>
  <si>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</si>
  <si>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</si>
  <si>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</si>
  <si>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</si>
  <si>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</si>
  <si>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</si>
  <si>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</si>
  <si>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</si>
  <si>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</si>
  <si>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</si>
  <si>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</si>
  <si>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</si>
  <si>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</si>
  <si>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</si>
  <si>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</si>
  <si>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</si>
  <si>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</si>
  <si>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</si>
  <si>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</si>
  <si>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</si>
  <si>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</si>
  <si>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</si>
  <si>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</si>
  <si>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</si>
  <si>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</si>
  <si>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</si>
  <si>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</si>
  <si>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</si>
  <si>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</si>
  <si>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</si>
  <si>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</si>
  <si>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</si>
  <si>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</si>
  <si>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</si>
  <si>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</si>
  <si>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</si>
  <si>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</si>
  <si>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</si>
  <si>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</si>
  <si>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</si>
  <si>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</si>
  <si>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</si>
  <si>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</si>
  <si>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</si>
  <si>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</si>
  <si>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</si>
  <si>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</si>
  <si>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</si>
  <si>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</si>
  <si>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</si>
  <si>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</si>
  <si>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</si>
  <si>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</si>
  <si>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</si>
  <si>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</si>
  <si>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</si>
  <si>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</si>
  <si>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</si>
  <si>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</si>
  <si>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</si>
  <si>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</si>
  <si>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</si>
  <si>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</si>
  <si>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</si>
  <si>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</si>
  <si>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</si>
  <si>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</si>
  <si>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</si>
  <si>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</si>
  <si>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</si>
  <si>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</si>
  <si>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</si>
  <si>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</si>
  <si>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</si>
  <si>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</si>
  <si>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</si>
  <si>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</si>
  <si>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</si>
  <si>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</si>
  <si>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</si>
  <si>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</si>
  <si>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</si>
  <si>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</si>
  <si>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</si>
  <si>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</si>
  <si>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</si>
  <si>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</si>
  <si>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</si>
  <si>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</si>
  <si>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</si>
  <si>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</si>
  <si>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</si>
  <si>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</si>
  <si>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</si>
  <si>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</si>
  <si>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</si>
  <si>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</si>
  <si>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</si>
  <si>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</si>
  <si>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</si>
  <si>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</si>
  <si>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</si>
  <si>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</si>
  <si>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</si>
  <si>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</si>
  <si>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</si>
  <si>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</si>
  <si>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</si>
  <si>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</si>
  <si>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</si>
  <si>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</si>
  <si>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</si>
  <si>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</si>
  <si>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</si>
  <si>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</si>
  <si>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</si>
  <si>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</si>
  <si>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</si>
  <si>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</si>
  <si>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</si>
  <si>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</si>
  <si>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</si>
  <si>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</si>
  <si>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</si>
  <si>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</si>
  <si>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</si>
  <si>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</si>
  <si>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</si>
  <si>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</si>
  <si>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</si>
  <si>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</si>
  <si>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</si>
  <si>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</si>
  <si>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</si>
  <si>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</si>
  <si>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</si>
  <si>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</si>
  <si>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</si>
  <si>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</si>
  <si>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</si>
  <si>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</si>
  <si>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</si>
  <si>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</si>
  <si>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</si>
  <si>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</si>
  <si>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</si>
  <si>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</si>
  <si>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</si>
  <si>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</si>
  <si>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</si>
  <si>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</si>
  <si>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</si>
  <si>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</si>
  <si>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</si>
  <si>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</si>
  <si>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</si>
  <si>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</si>
  <si>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</si>
  <si>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</si>
  <si>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</si>
  <si>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</si>
  <si>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</si>
  <si>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</si>
  <si>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</si>
  <si>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</si>
  <si>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</si>
  <si>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</si>
  <si>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</si>
  <si>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</si>
  <si>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</si>
  <si>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</si>
  <si>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</si>
  <si>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</si>
  <si>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</si>
  <si>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</si>
  <si>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</si>
  <si>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</si>
  <si>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</si>
  <si>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</si>
  <si>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</si>
  <si>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</si>
  <si>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</si>
  <si>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</si>
  <si>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</si>
  <si>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</si>
  <si>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</si>
  <si>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</si>
  <si>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</si>
  <si>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</si>
  <si>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</si>
  <si>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</si>
  <si>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</si>
  <si>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</si>
  <si>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</si>
  <si>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</si>
  <si>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</si>
  <si>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</si>
  <si>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</si>
  <si>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</si>
  <si>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</si>
  <si>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</si>
  <si>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</si>
  <si>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</si>
  <si>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</si>
  <si>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</si>
  <si>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</si>
  <si>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</si>
  <si>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</si>
  <si>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</si>
  <si>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</si>
  <si>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</si>
  <si>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</si>
  <si>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</si>
  <si>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</si>
  <si>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</si>
  <si>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</si>
  <si>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</si>
  <si>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</si>
  <si>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</si>
  <si>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</si>
  <si>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</si>
  <si>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</si>
  <si>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</si>
  <si>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</si>
  <si>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</si>
  <si>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</si>
  <si>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</si>
  <si>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</si>
  <si>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</si>
  <si>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</si>
  <si>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</si>
  <si>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</si>
  <si>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</si>
  <si>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</si>
  <si>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</si>
  <si>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</si>
  <si>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</si>
  <si>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</si>
  <si>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</si>
  <si>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</si>
  <si>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</si>
  <si>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</si>
  <si>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</si>
  <si>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</si>
  <si>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</si>
  <si>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</si>
  <si>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</si>
  <si>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</si>
  <si>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</si>
  <si>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</si>
  <si>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</si>
  <si>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</si>
  <si>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</si>
  <si>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</si>
  <si>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</si>
  <si>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</si>
  <si>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</si>
  <si>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</si>
  <si>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</si>
  <si>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</si>
  <si>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</si>
  <si>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</si>
  <si>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</si>
  <si>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</si>
  <si>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</si>
  <si>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</si>
  <si>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</si>
  <si>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</si>
  <si>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</si>
  <si>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</si>
  <si>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</si>
  <si>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</si>
  <si>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</si>
  <si>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</si>
  <si>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</si>
  <si>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</si>
  <si>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</si>
  <si>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</si>
  <si>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</si>
  <si>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</si>
  <si>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</si>
  <si>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</si>
  <si>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</si>
  <si>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</si>
  <si>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</si>
  <si>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</si>
  <si>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</si>
  <si>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</si>
  <si>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</si>
  <si>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</si>
  <si>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</si>
  <si>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</si>
  <si>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</si>
  <si>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</si>
  <si>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</si>
  <si>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</si>
  <si>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</si>
  <si>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</si>
  <si>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</si>
  <si>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</si>
  <si>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</si>
  <si>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</si>
  <si>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</si>
  <si>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</si>
  <si>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</si>
  <si>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</si>
  <si>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</si>
  <si>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</si>
  <si>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</si>
  <si>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</si>
  <si>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</si>
  <si>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</si>
  <si>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</si>
  <si>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</si>
  <si>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</si>
  <si>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</si>
  <si>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</si>
  <si>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</si>
  <si>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</si>
  <si>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</si>
  <si>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</si>
  <si>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</si>
  <si>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</si>
  <si>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</si>
  <si>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</si>
  <si>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</si>
  <si>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</si>
  <si>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</si>
  <si>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</si>
  <si>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</si>
  <si>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</si>
  <si>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</si>
  <si>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</si>
  <si>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</si>
  <si>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</si>
  <si>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</si>
  <si>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</si>
  <si>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</si>
  <si>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</si>
  <si>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</si>
  <si>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</si>
  <si>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</si>
  <si>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</si>
  <si>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</si>
  <si>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</si>
  <si>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</si>
  <si>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</si>
  <si>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</si>
  <si>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</si>
  <si>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</si>
  <si>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</si>
  <si>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</si>
  <si>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</si>
  <si>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</si>
  <si>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</si>
  <si>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</si>
  <si>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</si>
  <si>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</si>
  <si>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</si>
  <si>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</si>
  <si>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</si>
  <si>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</si>
  <si>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</si>
  <si>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</si>
  <si>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</si>
  <si>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</si>
  <si>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</si>
  <si>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</si>
  <si>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</si>
  <si>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</si>
  <si>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</si>
  <si>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</si>
  <si>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</si>
  <si>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</si>
  <si>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</si>
  <si>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</si>
  <si>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</si>
  <si>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</si>
  <si>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</si>
  <si>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</si>
  <si>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</si>
  <si>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</si>
  <si>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</si>
  <si>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</si>
  <si>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</si>
  <si>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</si>
  <si>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</si>
  <si>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</si>
  <si>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</si>
  <si>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</si>
  <si>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</si>
  <si>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</si>
  <si>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</si>
  <si>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</si>
  <si>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</si>
  <si>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</si>
  <si>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</si>
  <si>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</si>
  <si>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</si>
  <si>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</si>
  <si>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</si>
  <si>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</si>
  <si>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</si>
  <si>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</si>
  <si>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</si>
  <si>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</si>
  <si>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</si>
  <si>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</si>
  <si>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</si>
  <si>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</si>
  <si>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</si>
  <si>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</si>
  <si>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</si>
  <si>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</si>
  <si>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</si>
  <si>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</si>
  <si>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</si>
  <si>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</si>
  <si>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</si>
  <si>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</si>
  <si>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</si>
  <si>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</si>
  <si>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</si>
  <si>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</si>
  <si>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</si>
  <si>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</si>
  <si>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</si>
  <si>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</si>
  <si>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</si>
  <si>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</si>
  <si>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</si>
  <si>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</si>
  <si>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</si>
  <si>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</si>
  <si>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</si>
  <si>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</si>
  <si>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</si>
  <si>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</si>
  <si>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</si>
  <si>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</si>
  <si>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</si>
  <si>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</si>
  <si>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</si>
  <si>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</si>
  <si>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</si>
  <si>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</si>
  <si>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</si>
  <si>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</si>
  <si>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</si>
  <si>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</si>
  <si>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</si>
  <si>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</si>
  <si>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</si>
  <si>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</si>
  <si>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</si>
  <si>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</si>
  <si>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</si>
  <si>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</si>
  <si>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</si>
  <si>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</si>
  <si>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</si>
  <si>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</si>
  <si>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</si>
  <si>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</si>
  <si>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</si>
  <si>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</si>
  <si>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</si>
  <si>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</si>
  <si>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</si>
  <si>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</si>
  <si>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</si>
  <si>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</si>
  <si>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</si>
  <si>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</si>
  <si>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</si>
  <si>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</si>
  <si>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</si>
  <si>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</si>
  <si>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</si>
  <si>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</si>
  <si>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</si>
  <si>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</si>
  <si>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</si>
  <si>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</si>
  <si>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</si>
  <si>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</si>
  <si>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</si>
  <si>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</si>
  <si>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</si>
  <si>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</si>
  <si>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</si>
  <si>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</si>
  <si>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</si>
  <si>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</si>
  <si>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</si>
  <si>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</si>
  <si>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</si>
  <si>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</si>
  <si>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</si>
  <si>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</si>
  <si>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</si>
  <si>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</si>
  <si>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</si>
  <si>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</si>
  <si>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</si>
  <si>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</si>
  <si>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</si>
  <si>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</si>
  <si>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</si>
  <si>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</si>
  <si>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</si>
  <si>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</si>
  <si>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</si>
  <si>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</si>
  <si>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</si>
  <si>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</si>
  <si>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</si>
  <si>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</si>
  <si>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</si>
  <si>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</si>
  <si>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</si>
  <si>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</si>
  <si>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</si>
  <si>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</si>
  <si>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</si>
  <si>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</si>
  <si>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</si>
  <si>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</si>
  <si>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</si>
  <si>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</si>
  <si>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</si>
  <si>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</si>
  <si>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</si>
  <si>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</si>
  <si>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</si>
  <si>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</si>
  <si>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</si>
  <si>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</si>
  <si>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</si>
  <si>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</si>
  <si>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</si>
  <si>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</si>
  <si>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</si>
  <si>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</si>
  <si>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</si>
  <si>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</si>
  <si>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</si>
  <si>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</si>
  <si>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</si>
  <si>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</si>
  <si>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</si>
  <si>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</si>
  <si>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</si>
  <si>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</si>
  <si>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</si>
  <si>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</si>
  <si>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</si>
  <si>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</si>
  <si>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</si>
  <si>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</si>
  <si>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</si>
  <si>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</si>
  <si>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</si>
  <si>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</si>
  <si>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</si>
  <si>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</si>
  <si>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</si>
  <si>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PCM-20251008-00001370</t>
  </si>
  <si>
    <t>ETA 60 min</t>
  </si>
  <si>
    <t xml:space="preserve"> PCM-20250215-00000830 </t>
  </si>
  <si>
    <t>LTE site still down and  site located in aramco area access issue need special permission</t>
  </si>
  <si>
    <t xml:space="preserve"> PCM-20251008-00001342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</si>
  <si>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</si>
  <si>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</si>
  <si>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</si>
  <si>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</si>
  <si>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</si>
  <si>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</si>
  <si>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need 35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</si>
  <si>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</si>
  <si>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</si>
  <si>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</si>
  <si>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</si>
  <si>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</si>
  <si>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</si>
  <si>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</si>
  <si>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</si>
  <si>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</si>
  <si>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at site TS</t>
  </si>
  <si>
    <t>PCM-20251008-00001224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</si>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</sst>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275.61915046296053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45938.567576388887</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45938.567576388887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45938.567576388887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45938.567576388887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45938.567576388887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45938.567576388887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45938.567576388887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45938.567576388887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45938.567576388887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45938.567576388887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45938.567576388887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45938.567576388887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45938.567576388887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45938.567576388887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45938.567576388887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45938.567576388887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45938.567576388887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45938.567576388887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45938.567576388887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45938.567576388887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45938.567576388887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45938.567576388887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45938.567576388887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45938.567576388887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45938.567576388887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45938.567576388887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45938.567576388887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45938.567576388887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45938.567576388887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45938.567576388887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45938.567576388887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45938.567576388887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45938.567576388887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45938.567576388887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45938.567576388887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45938.567576388887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45938.567576388887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45938.567576388887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45938.567576388887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45938.567576388887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45938.567576388887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45938.567576388887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45938.567576388887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45938.567576388887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45938.567576388887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45938.567576388887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45938.567576388887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45938.567576388887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45938.567576388887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45938.567576388887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45938.567576388887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45938.567576388887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45938.567576388887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45938.567576388887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45938.567576388887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45938.567576388887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45938.567576388887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45938.567576388887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45938.567576388887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45938.567576388887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45938.567576388887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45938.567576388887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45938.567576388887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45938.567576388887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45938.567576388887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45938.567576388887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45938.567576388887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45938.567576388887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45938.567576388887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45938.567576388887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45938.567576388887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45938.567576388887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45938.567576388887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45938.567576388887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45938.567576388887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45938.567576388887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45938.567576388887</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45938.567576388887</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selection activeCell="F7" sqref="F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131.84049305555527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113.5677384259252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5</v>
      </c>
      <c r="D6" s="18" t="s">
        <v>38866</v>
      </c>
      <c r="E6" s="120" t="s">
        <v>39043</v>
      </c>
      <c r="F6" s="121">
        <v>45938.564583333333</v>
      </c>
      <c r="G6" s="122">
        <f ca="1">IFERROR(NOW()-F6,"-")</f>
        <v>2.9930555538157932E-3</v>
      </c>
      <c r="H6" s="121">
        <v>45938.540277777778</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45938.567576388887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45938.567576388887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45938.567576388887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45938.567576388887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45938.567576388887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45938.567576388887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45938.567576388887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45938.567576388887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45938.567576388887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45938.567576388887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45938.567576388887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45938.567576388887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45938.567576388887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45938.567576388887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45938.567576388887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45938.567576388887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45938.567576388887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45938.567576388887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45938.567576388887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45938.567576388887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45938.567576388887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45938.567576388887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45938.567576388887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45938.567576388887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45938.567576388887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45938.567576388887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45938.567576388887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45938.567576388887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45938.567576388887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45938.567576388887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45938.567576388887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45938.567576388887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45938.567576388887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45938.567576388887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45938.567576388887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45938.567576388887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45938.567576388887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45938.567576388887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45938.567576388887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45938.567576388887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45938.567576388887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45938.567576388887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45938.567576388887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45938.567576388887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45938.567576388887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45938.567576388887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45938.567576388887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45938.567576388887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45938.567576388887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45938.567576388887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45938.567576388887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45938.567576388887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45938.567576388887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45938.567576388887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45938.567576388887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45938.567576388887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45938.567576388887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45938.567576388887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45938.567576388887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45938.567576388887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45938.567576388887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45938.567576388887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45938.567576388887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45938.567576388887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45938.567576388887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45938.567576388887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45938.567576388887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45938.567576388887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45938.567576388887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45938.567576388887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45938.567576388887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45938.567576388887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45938.567576388887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45938.567576388887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45938.567576388887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45938.567576388887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45938.567576388887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45938.567576388887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45938.567576388887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45938.567576388887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45938.567576388887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45938.567576388887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45938.567576388887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45938.567576388887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45938.567576388887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45938.567576388887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45938.567576388887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45938.567576388887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45938.567576388887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45938.567576388887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45938.567576388887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45938.567576388887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45938.567576388887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45938.567576388887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45938.567576388887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45938.567576388887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45938.567576388887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45938.567576388887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45938.567576388887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45938.567576388887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45938.567576388887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45938.567576388887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45938.567576388887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45938.567576388887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45938.567576388887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45938.567576388887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45938.567576388887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45938.567576388887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45938.567576388887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45938.567576388887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45938.567576388887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45938.567576388887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45938.567576388887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45938.567576388887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45938.567576388887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45938.567576388887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45938.567576388887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45938.567576388887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45938.567576388887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45938.567576388887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45938.567576388887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45938.567576388887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45938.567576388887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45938.567576388887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45938.567576388887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45938.567576388887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45938.567576388887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45938.567576388887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45938.567576388887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45938.567576388887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45938.567576388887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45938.567576388887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45938.567576388887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45938.567576388887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45938.567576388887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45938.567576388887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45938.567576388887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45938.567576388887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45938.567576388887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45938.567576388887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45938.567576388887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45938.567576388887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45938.567576388887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45938.567576388887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45938.567576388887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45938.567576388887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45938.567576388887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45938.567576388887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45938.567576388887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45938.567576388887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45938.567576388887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45938.567576388887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45938.567576388887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45938.567576388887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45938.567576388887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45938.567576388887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45938.567576388887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45938.567576388887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45938.567576388887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45938.567576388887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45938.567576388887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45938.567576388887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45938.567576388887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45938.567576388887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45938.567576388887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45938.567576388887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45938.567576388887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45938.567576388887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45938.567576388887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45938.567576388887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45938.567576388887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45938.567576388887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45938.567576388887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45938.567576388887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45938.567576388887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45938.567576388887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45938.567576388887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45938.567576388887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45938.567576388887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45938.567576388887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45938.567576388887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45938.567576388887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45938.567576388887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45938.567576388887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45938.567576388887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45938.567576388887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45938.567576388887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45938.567576388887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45938.567576388887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45938.567576388887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45938.567576388887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45938.567576388887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45938.567576388887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45938.567576388887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45938.567576388887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45938.567576388887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45938.567576388887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45938.567576388887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45938.567576388887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45938.567576388887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45938.567576388887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45938.567576388887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45938.567576388887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45938.567576388887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45938.567576388887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45938.567576388887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45938.567576388887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45938.567576388887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45938.567576388887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45938.567576388887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45938.567576388887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45938.567576388887</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45938.567576388887</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45938.567576388887</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45938.567576388887</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45938.567576388887</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45938.567576388887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45938.567576388887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45938.567576388887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45938.567576388887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45938.567576388887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45938.567576388887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45938.567576388887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45938.567576388887</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45938.567576388887</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45938.567576388887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45938.567576388887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45938.567576388887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45938.567576388887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45938.567576388887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45938.567576388887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45938.567576388887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45938.567576388887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45938.567576388887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45938.567576388887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45938.567576388887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45938.567576388887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45938.567576388887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45938.567576388887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45938.567576388887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45938.567576388887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45938.567576388887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45938.567576388887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45938.567576388887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45938.567576388887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45938.567576388887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45938.567576388887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45938.567576388887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45938.567576388887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45938.567576388887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45938.567576388887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45938.567576388887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45938.567576388887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45938.567576388887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45938.567576388887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45938.567576388887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45938.567576388887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45938.567576388887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45938.567576388887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45938.567576388887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45938.567576388887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45938.567576388887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45938.567576388887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45938.567576388887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45938.567576388887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45938.567576388887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45938.567576388887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45938.567576388887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45938.567576388887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45938.567576388887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45938.567576388887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45938.567576388887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45938.567576388887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45938.567576388887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45938.567576388887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45938.567576388887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45938.567576388887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45938.567576388887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45938.567576388887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45938.567576388887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45938.567576388887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45938.567576388887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45938.567576388887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45938.567576388887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45938.567576388887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45938.567576388887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45938.567576388887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45938.567576388887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45938.567576388887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45938.567576388887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45938.567576388887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45938.567576388887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45938.567576388887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45938.567576388887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45938.567576388887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45938.567576388887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45938.567576388887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45938.567576388887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45938.567576388887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45938.567576388887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45938.567576388887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45938.567576388887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45938.567576388887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45938.567576388887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45938.567576388887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45938.567576388887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45938.567576388887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45938.567576388887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45938.567576388887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45938.567576388887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45938.567576388887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45938.567576388887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45938.567576388887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45938.567576388887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45938.567576388887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45938.567576388887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45938.567576388887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45938.567576388887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45938.567576388887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45938.567576388887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45938.567576388887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45938.567576388887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45938.567576388887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45938.567576388887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45938.567576388887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45938.567576388887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45938.567576388887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45938.567576388887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45938.567576388887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45938.567576388887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45938.567576388887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45938.567576388887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45938.567576388887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45938.567576388887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45938.567576388887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45938.567576388887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45938.567576388887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45938.567576388887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45938.567576388887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45938.567576388887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45938.567576388887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45938.567576388887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45938.567576388887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45938.567576388887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45938.567576388887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45938.567576388887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45938.567576388887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45938.567576388887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45938.567576388887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45938.567576388887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45938.567576388887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45938.567576388887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45938.567576388887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45938.567576388887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45938.567576388887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45938.567576388887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45938.567576388887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45938.567576388887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45938.567576388887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45938.567576388887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45938.567576388887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45938.567576388887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45938.567576388887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45938.567576388887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45938.567576388887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45938.567576388887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45938.567576388887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45938.567576388887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45938.567576388887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45938.567576388887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45938.567576388887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45938.567576388887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45938.567576388887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45938.567576388887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45938.567576388887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45938.567576388887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45938.567576388887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45938.567576388887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45938.567576388887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45938.567576388887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45938.567576388887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45938.567576388887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45938.567576388887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45938.567576388887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45938.567576388887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45938.567576388887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45938.567576388887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45938.567576388887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45938.567576388887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45938.567576388887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45938.567576388887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45938.567576388887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45938.567576388887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45938.567576388887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45938.567576388887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45938.567576388887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45938.567576388887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45938.567576388887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45938.567576388887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45938.567576388887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45938.567576388887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45938.567576388887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45938.567576388887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45938.567576388887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45938.567576388887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45938.567576388887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45938.567576388887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45938.567576388887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45938.567576388887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45938.567576388887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45938.567576388887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45938.567576388887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45938.567576388887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45938.567576388887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45938.567576388887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45938.567576388887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45938.567576388887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45938.567576388887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45938.567576388887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45938.567576388887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45938.567576388887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45938.567576388887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45938.567576388887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45938.567576388887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45938.567576388887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45938.567576388887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45938.567576388887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45938.567576388887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45938.567576388887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45938.567576388887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45938.567576388887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45938.567576388887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45938.567576388887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45938.567576388887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45938.567576388887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45938.567576388887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45938.567576388887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45938.567576388887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45938.567576388887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45938.567576388887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45938.567576388887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45938.567576388887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45938.567576388887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45938.567576388887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45938.567576388887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45938.567576388887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45938.567576388887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45938.567576388887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45938.567576388887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45938.567576388887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45938.567576388887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45938.567576388887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45938.567576388887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45938.567576388887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45938.567576388887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45938.567576388887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45938.567576388887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45938.567576388887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45938.567576388887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45938.567576388887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45938.567576388887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45938.567576388887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45938.567576388887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45938.567576388887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45938.567576388887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45938.567576388887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45938.567576388887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45938.567576388887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45938.567576388887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45938.567576388887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45938.567576388887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45938.567576388887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45938.567576388887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45938.567576388887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45938.567576388887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45938.567576388887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45938.567576388887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45938.567576388887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45938.567576388887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45938.567576388887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45938.567576388887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45938.567576388887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45938.567576388887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45938.567576388887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45938.567576388887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45938.567576388887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45938.567576388887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45938.567576388887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45938.567576388887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45938.567576388887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45938.567576388887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45938.567576388887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45938.567576388887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45938.567576388887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45938.567576388887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45938.567576388887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45938.567576388887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45938.567576388887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45938.567576388887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45938.567576388887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45938.567576388887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45938.567576388887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45938.567576388887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45938.567576388887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45938.567576388887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45938.567576388887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45938.567576388887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45938.567576388887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45938.567576388887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45938.567576388887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45938.567576388887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45938.567576388887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45938.567576388887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45938.567576388887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45938.567576388887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45938.567576388887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45938.567576388887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45938.567576388887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45938.567576388887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45938.567576388887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45938.567576388887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45938.567576388887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45938.567576388887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45938.567576388887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45938.567576388887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45938.567576388887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45938.567576388887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45938.567576388887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45938.567576388887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45938.567576388887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45938.567576388887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45938.567576388887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45938.567576388887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45938.567576388887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45938.567576388887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45938.567576388887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45938.567576388887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45938.567576388887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45938.567576388887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45938.567576388887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45938.567576388887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45938.567576388887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45938.567576388887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45938.567576388887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45938.567576388887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45938.567576388887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45938.567576388887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45938.567576388887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45938.567576388887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45938.567576388887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45938.567576388887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45938.567576388887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45938.567576388887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45938.567576388887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45938.567576388887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45938.567576388887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45938.567576388887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45938.567576388887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45938.567576388887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45938.567576388887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45938.567576388887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45938.567576388887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45938.567576388887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45938.567576388887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45938.567576388887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45938.567576388887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45938.567576388887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45938.567576388887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45938.567576388887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45938.567576388887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45938.567576388887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45938.567576388887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45938.567576388887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45938.567576388887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45938.567576388887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45938.567576388887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45938.567576388887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45938.567576388887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45938.567576388887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45938.567576388887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45938.567576388887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45938.567576388887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45938.567576388887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45938.567576388887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45938.567576388887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45938.567576388887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45938.567576388887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45938.567576388887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45938.567576388887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45938.567576388887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45938.567576388887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45938.567576388887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45938.567576388887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45938.567576388887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45938.567576388887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45938.567576388887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45938.567576388887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45938.567576388887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45938.567576388887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45938.567576388887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45938.567576388887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45938.567576388887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45938.567576388887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45938.567576388887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45938.567576388887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45938.567576388887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45938.567576388887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45938.567576388887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45938.567576388887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45938.567576388887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45938.567576388887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45938.567576388887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45938.567576388887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45938.567576388887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45938.567576388887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45938.567576388887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45938.567576388887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45938.567576388887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45938.567576388887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45938.567576388887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45938.567576388887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45938.567576388887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45938.567576388887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45938.567576388887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45938.567576388887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45938.567576388887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45938.567576388887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45938.567576388887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45938.567576388887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45938.567576388887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45938.567576388887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45938.567576388887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45938.567576388887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45938.567576388887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45938.567576388887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45938.567576388887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45938.567576388887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45938.567576388887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45938.567576388887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45938.567576388887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45938.567576388887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45938.567576388887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45938.567576388887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45938.567576388887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45938.567576388887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45938.567576388887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45938.567576388887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45938.567576388887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45938.567576388887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45938.567576388887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45938.567576388887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45938.567576388887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45938.567576388887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45938.567576388887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45938.567576388887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45938.567576388887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45938.567576388887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45938.567576388887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45938.567576388887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45938.567576388887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45938.567576388887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45938.567576388887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45938.567576388887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45938.567576388887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45938.567576388887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45938.567576388887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45938.567576388887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45938.567576388887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45938.567576388887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45938.567576388887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45938.567576388887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45938.567576388887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45938.567576388887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45938.567576388887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45938.567576388887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45938.567576388887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45938.567576388887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45938.567576388887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45938.567576388887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45938.567576388887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45938.567576388887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45938.567576388887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45938.567576388887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45938.567576388887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45938.567576388887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45938.567576388887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45938.567576388887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45938.567576388887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45938.567576388887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45938.567576388887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45938.567576388887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45938.567576388887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45938.567576388887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45938.567576388887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45938.567576388887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45938.567576388887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45938.567576388887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45938.567576388887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45938.567576388887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45938.567576388887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45938.567576388887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45938.567576388887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45938.567576388887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45938.567576388887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45938.567576388887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45938.567576388887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45938.567576388887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45938.567576388887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45938.567576388887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45938.567576388887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45938.567576388887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45938.567576388887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45938.567576388887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45938.567576388887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45938.567576388887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45938.567576388887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45938.567576388887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45938.567576388887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45938.567576388887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45938.567576388887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45938.567576388887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45938.567576388887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45938.567576388887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45938.567576388887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45938.567576388887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45938.567576388887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45938.567576388887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45938.567576388887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45938.567576388887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45938.567576388887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45938.567576388887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45938.567576388887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45938.567576388887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45938.567576388887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45938.567576388887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45938.567576388887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45938.567576388887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45938.567576388887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45938.567576388887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45938.567576388887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45938.567576388887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45938.567576388887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45938.567576388887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45938.567576388887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45938.567576388887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45938.567576388887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45938.567576388887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45938.567576388887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45938.567576388887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45938.567576388887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45938.567576388887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45938.567576388887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45938.567576388887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45938.567576388887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45938.567576388887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45938.567576388887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45938.567576388887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45938.567576388887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45938.567576388887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45938.567576388887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45938.567576388887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45938.567576388887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45938.567576388887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45938.567576388887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45938.567576388887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45938.567576388887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45938.567576388887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45938.567576388887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45938.567576388887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45938.567576388887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45938.567576388887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45938.567576388887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45938.567576388887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45938.567576388887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45938.567576388887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45938.567576388887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45938.567576388887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45938.567576388887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45938.567576388887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45938.567576388887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45938.567576388887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45938.567576388887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45938.567576388887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45938.567576388887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45938.567576388887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45938.567576388887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45938.567576388887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45938.567576388887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45938.567576388887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45938.567576388887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45938.567576388887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45938.567576388887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45938.567576388887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45938.567576388887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45938.567576388887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45938.567576388887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45938.567576388887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45938.567576388887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45938.567576388887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45938.567576388887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45938.567576388887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45938.567576388887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45938.567576388887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45938.567576388887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45938.567576388887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45938.567576388887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45938.567576388887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45938.567576388887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45938.567576388887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45938.567576388887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45938.567576388887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45938.567576388887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45938.567576388887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45938.567576388887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45938.567576388887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45938.567576388887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45938.567576388887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45938.567576388887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45938.567576388887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45938.567576388887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45938.567576388887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45938.567576388887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45938.567576388887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45938.567576388887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45938.567576388887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45938.567576388887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45938.567576388887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45938.567576388887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45938.567576388887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45938.567576388887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45938.567576388887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45938.567576388887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45938.567576388887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45938.567576388887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45938.567576388887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45938.567576388887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45938.567576388887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45938.567576388887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45938.567576388887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45938.567576388887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45938.567576388887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45938.567576388887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45938.567576388887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45938.567576388887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45938.567576388887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45938.567576388887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45938.567576388887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45938.567576388887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45938.567576388887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45938.567576388887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45938.567576388887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45938.567576388887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45938.567576388887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45938.567576388887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45938.567576388887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45938.567576388887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45938.567576388887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45938.567576388887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45938.567576388887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45938.567576388887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45938.567576388887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45938.567576388887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45938.567576388887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45938.567576388887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45938.567576388887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45938.567576388887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45938.567576388887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45938.567576388887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45938.567576388887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45938.567576388887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45938.567576388887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45938.567576388887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45938.567576388887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45938.567576388887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45938.567576388887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45938.567576388887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45938.567576388887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45938.567576388887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45938.567576388887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45938.567576388887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45938.567576388887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45938.567576388887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45938.567576388887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45938.567576388887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45938.567576388887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45938.567576388887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45938.567576388887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45938.567576388887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45938.567576388887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45938.567576388887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45938.567576388887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45938.567576388887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45938.567576388887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45938.567576388887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45938.567576388887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45938.567576388887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45938.567576388887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45938.567576388887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45938.567576388887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45938.567576388887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45938.567576388887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45938.567576388887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45938.567576388887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45938.567576388887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45938.567576388887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45938.567576388887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45938.567576388887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45938.567576388887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45938.567576388887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45938.567576388887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45938.567576388887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45938.567576388887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45938.567576388887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45938.567576388887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45938.567576388887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45938.567576388887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45938.567576388887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45938.567576388887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45938.567576388887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45938.567576388887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45938.567576388887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45938.567576388887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45938.567576388887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45938.567576388887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45938.567576388887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45938.567576388887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45938.567576388887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45938.567576388887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45938.567576388887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45938.567576388887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45938.567576388887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45938.567576388887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45938.567576388887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45938.567576388887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45938.567576388887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45938.567576388887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45938.567576388887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45938.567576388887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45938.567576388887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45938.567576388887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45938.567576388887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45938.567576388887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45938.567576388887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45938.567576388887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45938.567576388887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45938.567576388887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45938.567576388887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45938.567576388887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45938.567576388887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45938.567576388887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45938.567576388887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45938.567576388887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45938.567576388887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45938.567576388887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45938.567576388887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45938.567576388887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45938.567576388887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45938.567576388887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45938.567576388887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45938.567576388887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45938.567576388887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45938.567576388887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45938.567576388887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45938.567576388887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45938.567576388887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45938.567576388887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45938.567576388887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45938.567576388887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45938.567576388887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45938.567576388887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45938.567576388887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45938.567576388887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45938.567576388887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45938.567576388887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45938.567576388887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45938.567576388887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45938.567576388887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45938.567576388887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45938.567576388887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45938.567576388887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45938.567576388887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45938.567576388887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45938.567576388887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45938.567576388887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45938.567576388887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45938.567576388887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45938.567576388887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45938.567576388887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45938.567576388887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45938.567576388887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45938.567576388887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45938.567576388887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45938.567576388887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45938.567576388887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45938.567576388887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45938.567576388887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45938.567576388887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45938.567576388887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45938.567576388887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45938.567576388887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45938.567576388887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45938.567576388887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45938.567576388887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45938.567576388887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45938.567576388887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45938.567576388887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45938.567576388887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45938.567576388887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45938.567576388887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45938.567576388887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45938.567576388887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45938.567576388887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45938.567576388887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45938.567576388887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45938.567576388887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45938.567576388887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45938.567576388887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45938.567576388887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45938.567576388887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45938.567576388887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45938.567576388887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45938.567576388887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45938.567576388887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45938.567576388887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45938.567576388887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45938.567576388887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45938.567576388887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45938.567576388887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45938.567576388887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45938.567576388887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45938.567576388887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45938.567576388887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45938.567576388887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45938.567576388887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45938.567576388887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45938.567576388887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45938.567576388887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45938.567576388887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45938.567576388887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45938.567576388887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45938.567576388887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45938.567576388887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45938.567576388887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45938.567576388887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45938.567576388887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45938.567576388887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45938.567576388887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45938.567576388887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45938.567576388887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45938.567576388887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45938.567576388887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45938.567576388887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45938.567576388887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45938.567576388887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45938.567576388887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45938.567576388887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45938.567576388887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45938.567576388887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45938.567576388887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45938.567576388887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45938.567576388887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45938.567576388887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45938.567576388887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45938.567576388887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45938.567576388887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45938.567576388887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45938.567576388887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45938.567576388887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45938.567576388887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45938.567576388887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45938.567576388887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45938.567576388887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45938.567576388887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45938.567576388887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45938.567576388887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45938.567576388887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45938.567576388887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45938.567576388887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45938.567576388887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45938.567576388887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45938.567576388887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45938.567576388887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45938.567576388887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45938.567576388887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45938.567576388887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45938.567576388887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45938.567576388887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45938.567576388887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45938.567576388887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45938.567576388887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45938.567576388887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45938.567576388887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45938.567576388887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45938.567576388887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45938.567576388887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45938.567576388887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45938.567576388887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45938.567576388887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45938.567576388887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45938.567576388887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45938.567576388887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45938.567576388887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45938.567576388887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45938.567576388887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45938.567576388887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45938.567576388887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45938.567576388887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45938.567576388887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45938.567576388887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45938.567576388887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45938.567576388887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45938.567576388887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45938.567576388887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45938.567576388887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45938.567576388887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45938.567576388887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45938.567576388887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45938.567576388887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45938.567576388887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45938.567576388887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45938.567576388887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45938.567576388887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45938.567576388887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45938.567576388887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45938.567576388887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45938.567576388887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45938.567576388887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45938.567576388887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45938.567576388887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45938.567576388887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45938.567576388887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45938.567576388887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45938.567576388887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45938.567576388887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45938.567576388887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45938.567576388887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45938.567576388887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45938.567576388887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45938.567576388887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45938.567576388887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45938.567576388887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45938.567576388887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45938.567576388887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45938.567576388887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45938.567576388887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45938.567576388887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45938.567576388887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45938.567576388887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45938.567576388887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45938.567576388887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45938.567576388887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45938.567576388887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45938.567576388887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45938.567576388887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45938.567576388887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45938.567576388887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45938.567576388887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45938.567576388887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45938.567576388887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45938.567576388887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45938.567576388887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45938.567576388887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45938.567576388887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45938.567576388887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45938.567576388887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45938.567576388887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45938.567576388887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45938.567576388887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45938.567576388887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45938.567576388887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45938.567576388887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45938.567576388887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45938.567576388887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45938.567576388887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45938.567576388887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45938.567576388887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45938.567576388887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45938.567576388887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45938.567576388887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45938.567576388887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45938.567576388887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45938.567576388887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45938.567576388887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45938.567576388887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45938.567576388887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45938.567576388887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45938.567576388887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45938.567576388887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45938.567576388887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45938.567576388887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45938.567576388887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45938.567576388887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45938.567576388887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45938.567576388887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45938.567576388887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45938.567576388887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45938.567576388887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45938.567576388887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45938.567576388887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45938.567576388887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45938.567576388887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45938.567576388887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45938.567576388887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45938.567576388887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45938.567576388887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45938.567576388887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45938.567576388887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45938.567576388887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45938.567576388887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45938.567576388887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45938.567576388887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45938.567576388887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45938.567576388887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45938.567576388887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45938.567576388887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45938.567576388887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45938.567576388887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45938.567576388887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45938.567576388887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45938.567576388887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45938.567576388887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45938.567576388887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45938.567576388887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45938.567576388887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45938.567576388887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45938.567576388887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45938.567576388887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45938.567576388887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45938.567576388887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45938.567576388887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45938.567576388887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45938.567576388887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45938.567576388887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45938.567576388887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45938.567576388887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45938.567576388887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45938.567576388887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45938.567576388887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45938.567576388887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45938.567576388887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45938.567576388887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45938.567576388887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45938.567576388887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45938.567576388887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45938.567576388887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45938.567576388887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45938.567576388887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45938.567576388887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45938.567576388887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45938.567576388887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45938.567576388887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45938.567576388887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45938.567576388887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45938.567576388887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45938.567576388887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45938.567576388887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45938.567576388887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45938.567576388887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45938.567576388887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45938.567576388887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45938.567576388887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45938.567576388887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45938.567576388887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45938.567576388887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45938.567576388887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45938.567576388887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45938.567576388887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45938.567576388887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45938.567576388887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45938.567576388887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45938.567576388887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45938.567576388887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45938.567576388887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45938.567576388887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45938.567576388887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45938.567576388887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45938.567576388887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45938.567576388887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45938.567576388887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45938.567576388887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45938.567576388887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45938.567576388887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45938.567576388887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45938.567576388887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45938.567576388887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45938.567576388887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45938.567576388887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45938.567576388887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45938.567576388887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45938.567576388887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45938.567576388887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45938.567576388887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45938.567576388887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45938.567576388887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45938.567576388887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45938.567576388887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45938.567576388887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45938.567576388887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45938.567576388887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45938.567576388887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45938.567576388887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45938.567576388887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45938.567576388887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45938.567576388887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45938.567576388887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45938.567576388887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45938.567576388887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45938.567576388887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45938.567576388887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45938.567576388887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45938.567576388887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45938.567576388887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45938.567576388887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45938.567576388887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45938.567576388887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45938.567576388887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45938.567576388887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45938.567576388887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45938.567576388887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45938.567576388887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45938.567576388887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45938.567576388887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45938.567576388887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45938.567576388887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45938.567576388887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45938.567576388887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45938.567576388887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45938.567576388887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45938.567576388887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45938.567576388887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45938.567576388887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45938.567576388887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45938.567576388887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45938.567576388887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45938.567576388887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45938.567576388887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45938.567576388887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45938.567576388887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45938.567576388887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45938.567576388887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45938.567576388887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45938.567576388887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45938.567576388887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45938.567576388887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45938.567576388887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45938.567576388887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45938.567576388887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45938.567576388887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45938.567576388887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45938.567576388887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45938.567576388887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45938.567576388887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45938.567576388887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45938.567576388887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45938.567576388887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45938.567576388887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45938.567576388887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45938.567576388887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45938.567576388887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45938.567576388887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45938.567576388887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45938.567576388887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45938.567576388887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45938.567576388887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45938.567576388887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45938.567576388887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45938.567576388887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45938.567576388887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45938.567576388887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45938.567576388887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45938.567576388887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45938.567576388887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45938.567576388887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45938.567576388887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45938.567576388887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45938.567576388887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45938.567576388887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45938.567576388887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45938.567576388887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45938.567576388887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45938.567576388887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45938.567576388887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45938.567576388887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45938.567576388887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45938.567576388887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45938.567576388887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45938.567576388887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45938.567576388887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45938.567576388887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45938.567576388887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45938.567576388887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45938.567576388887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45938.567576388887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45938.567576388887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45938.567576388887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45938.567576388887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45938.567576388887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45938.567576388887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45938.567576388887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45938.567576388887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45938.567576388887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45938.567576388887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45938.567576388887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45938.567576388887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45938.567576388887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45938.567576388887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45938.567576388887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45938.567576388887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45938.567576388887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45938.567576388887</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235.08685879629047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129" t="s">
        <v>36308</v>
      </c>
      <c r="E3" s="130" t="s">
        <v>38964</v>
      </c>
      <c r="F3" s="131">
        <v>45938.55232638889</v>
      </c>
      <c r="G3" s="132">
        <f ca="1">IFERROR(NOW()-F3,"")</f>
        <v>1.5249999996740371E-2</v>
      </c>
      <c r="H3" s="131">
        <v>45938.537499999999</v>
      </c>
      <c r="I3" s="127" t="str">
        <f>IFERROR(VLOOKUP(D3,DB!A:F,6,0),"")</f>
        <v>Generator-SG</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45938.567576388887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45938.567576388887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45938.567576388887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45938.567576388887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45938.567576388887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45938.567576388887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45938.567576388887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45938.567576388887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45938.567576388887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45938.567576388887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45938.567576388887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45938.567576388887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45938.567576388887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45938.567576388887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45938.567576388887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45938.567576388887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45938.567576388887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45938.567576388887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45938.567576388887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45938.567576388887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45938.567576388887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45938.567576388887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45938.567576388887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45938.567576388887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45938.567576388887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45938.567576388887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45938.567576388887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45938.567576388887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45938.567576388887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45938.567576388887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45938.567576388887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45938.567576388887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45938.567576388887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45938.567576388887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45938.567576388887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45938.567576388887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45938.567576388887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45938.567576388887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45938.567576388887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45938.567576388887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45938.567576388887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45938.567576388887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45938.567576388887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45938.567576388887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45938.567576388887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45938.567576388887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45938.567576388887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45938.567576388887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45938.567576388887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45938.567576388887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45938.567576388887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45938.567576388887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45938.567576388887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45938.567576388887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45938.567576388887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45938.567576388887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45938.567576388887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45938.567576388887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45938.567576388887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45938.567576388887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45938.567576388887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45938.567576388887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45938.567576388887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45938.567576388887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45938.567576388887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45938.567576388887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45938.567576388887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45938.567576388887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45938.567576388887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45938.567576388887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45938.567576388887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45938.567576388887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45938.567576388887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45938.567576388887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45938.567576388887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45938.567576388887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45938.567576388887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45938.567576388887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45938.567576388887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45938.567576388887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45938.567576388887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45938.567576388887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45938.567576388887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45938.567576388887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45938.567576388887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45938.567576388887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45938.567576388887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45938.567576388887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45938.567576388887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45938.567576388887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45938.567576388887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45938.567576388887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45938.567576388887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45938.567576388887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45938.567576388887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45938.567576388887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45938.567576388887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45938.567576388887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45938.567576388887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45938.567576388887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45938.567576388887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45938.567576388887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45938.567576388887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45938.567576388887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45938.567576388887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45938.567576388887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45938.567576388887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45938.567576388887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45938.567576388887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45938.567576388887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45938.567576388887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45938.567576388887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45938.567576388887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45938.567576388887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45938.567576388887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45938.567576388887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45938.567576388887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45938.567576388887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45938.567576388887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45938.567576388887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45938.567576388887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45938.567576388887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45938.567576388887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45938.567576388887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45938.567576388887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45938.567576388887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45938.567576388887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45938.567576388887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45938.567576388887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45938.567576388887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45938.567576388887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45938.567576388887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45938.567576388887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45938.567576388887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45938.567576388887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45938.567576388887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45938.567576388887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45938.567576388887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45938.567576388887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45938.567576388887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45938.567576388887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45938.567576388887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45938.567576388887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45938.567576388887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45938.567576388887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45938.567576388887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45938.567576388887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45938.567576388887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45938.567576388887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45938.567576388887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45938.567576388887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45938.567576388887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45938.567576388887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45938.567576388887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45938.567576388887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45938.567576388887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45938.567576388887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45938.567576388887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45938.567576388887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45938.567576388887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45938.567576388887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45938.567576388887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45938.567576388887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45938.567576388887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45938.567576388887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45938.567576388887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45938.567576388887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45938.567576388887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45938.567576388887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45938.567576388887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45938.567576388887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45938.567576388887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45938.567576388887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45938.567576388887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45938.567576388887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45938.567576388887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45938.567576388887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45938.567576388887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45938.567576388887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45938.567576388887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45938.567576388887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45938.567576388887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45938.567576388887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45938.567576388887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45938.567576388887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45938.567576388887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45938.567576388887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45938.567576388887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45938.567576388887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45938.567576388887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45938.567576388887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45938.567576388887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45938.567576388887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45938.567576388887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45938.567576388887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45938.567576388887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45938.567576388887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45938.567576388887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45938.567576388887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45938.567576388887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45938.567576388887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45938.567576388887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45938.567576388887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45938.567576388887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45938.567576388887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45938.567576388887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45938.567576388887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45938.567576388887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45938.567576388887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45938.567576388887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45938.567576388887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45938.567576388887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45938.567576388887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45938.567576388887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45938.567576388887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45938.567576388887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45938.567576388887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45938.567576388887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45938.567576388887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45938.567576388887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45938.567576388887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45938.567576388887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45938.567576388887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45938.567576388887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45938.567576388887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45938.567576388887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45938.567576388887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45938.567576388887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45938.567576388887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45938.567576388887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45938.567576388887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45938.567576388887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45938.567576388887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45938.567576388887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45938.567576388887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45938.567576388887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45938.567576388887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45938.567576388887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45938.567576388887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45938.567576388887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45938.567576388887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45938.567576388887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45938.567576388887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45938.567576388887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45938.567576388887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45938.567576388887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45938.567576388887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45938.567576388887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45938.567576388887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45938.567576388887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45938.567576388887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45938.567576388887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45938.567576388887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45938.567576388887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45938.567576388887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45938.567576388887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45938.567576388887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45938.567576388887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45938.567576388887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45938.567576388887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45938.567576388887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45938.567576388887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45938.567576388887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45938.567576388887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45938.567576388887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45938.567576388887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45938.567576388887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45938.567576388887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45938.567576388887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45938.567576388887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45938.567576388887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45938.567576388887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45938.567576388887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45938.567576388887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45938.567576388887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45938.567576388887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45938.567576388887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45938.567576388887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45938.567576388887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45938.567576388887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45938.567576388887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45938.567576388887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45938.567576388887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45938.567576388887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45938.567576388887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45938.567576388887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45938.567576388887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45938.567576388887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45938.567576388887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45938.567576388887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45938.567576388887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45938.567576388887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45938.567576388887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45938.567576388887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45938.567576388887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45938.567576388887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45938.567576388887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45938.567576388887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45938.567576388887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45938.567576388887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45938.567576388887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45938.567576388887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45938.567576388887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45938.567576388887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45938.567576388887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45938.567576388887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45938.567576388887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45938.567576388887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45938.567576388887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45938.567576388887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45938.567576388887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45938.567576388887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45938.567576388887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45938.567576388887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45938.567576388887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45938.567576388887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45938.567576388887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45938.567576388887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45938.567576388887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45938.567576388887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45938.567576388887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45938.567576388887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45938.567576388887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45938.567576388887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45938.567576388887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45938.567576388887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45938.567576388887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45938.567576388887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45938.567576388887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45938.567576388887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45938.567576388887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45938.567576388887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45938.567576388887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45938.567576388887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45938.567576388887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45938.567576388887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45938.567576388887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45938.567576388887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45938.567576388887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45938.567576388887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45938.567576388887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45938.567576388887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45938.567576388887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45938.567576388887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45938.567576388887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45938.567576388887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45938.567576388887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45938.567576388887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45938.567576388887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45938.567576388887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45938.567576388887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45938.567576388887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45938.567576388887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45938.567576388887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45938.567576388887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45938.567576388887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45938.567576388887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45938.567576388887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45938.567576388887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45938.567576388887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45938.567576388887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45938.567576388887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45938.567576388887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45938.567576388887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45938.567576388887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45938.567576388887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45938.567576388887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45938.567576388887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45938.567576388887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45938.567576388887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45938.567576388887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45938.567576388887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45938.567576388887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45938.567576388887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45938.567576388887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45938.567576388887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45938.567576388887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45938.567576388887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45938.567576388887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45938.567576388887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45938.567576388887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45938.567576388887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45938.567576388887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45938.567576388887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45938.567576388887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45938.567576388887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45938.567576388887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45938.567576388887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45938.567576388887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45938.567576388887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45938.567576388887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45938.567576388887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45938.567576388887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45938.567576388887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45938.567576388887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45938.567576388887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45938.567576388887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45938.567576388887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45938.567576388887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45938.567576388887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45938.567576388887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45938.567576388887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45938.567576388887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45938.567576388887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45938.567576388887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45938.567576388887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45938.567576388887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45938.567576388887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45938.567576388887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45938.567576388887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45938.567576388887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45938.567576388887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45938.567576388887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45938.567576388887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45938.567576388887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45938.567576388887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45938.567576388887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45938.567576388887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45938.567576388887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45938.567576388887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45938.567576388887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45938.567576388887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45938.567576388887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45938.567576388887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45938.567576388887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45938.567576388887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45938.567576388887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45938.567576388887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45938.567576388887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45938.567576388887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45938.567576388887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45938.567576388887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45938.567576388887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45938.567576388887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45938.567576388887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45938.567576388887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45938.567576388887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45938.567576388887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45938.567576388887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45938.567576388887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45938.567576388887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45938.567576388887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45938.567576388887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45938.567576388887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45938.567576388887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45938.567576388887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45938.567576388887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45938.567576388887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45938.567576388887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45938.567576388887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45938.567576388887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45938.567576388887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45938.567576388887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45938.567576388887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45938.567576388887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45938.567576388887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45938.567576388887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45938.567576388887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45938.567576388887</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45938.567576388887</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45938.567576388887</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46.735516203698353</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39">
        <f ca="1">IFERROR(NOW()-F3,"-")</f>
        <v>12.378699074070028</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37" t="s">
        <v>36036</v>
      </c>
      <c r="E4" s="37" t="s">
        <v>38964</v>
      </c>
      <c r="F4" s="38">
        <v>45938.514513888891</v>
      </c>
      <c r="G4" s="39">
        <f ca="1">IFERROR(NOW()-F4,"-")</f>
        <v>5.3062499995576218E-2</v>
      </c>
      <c r="H4" s="38">
        <v>45938.50880787037</v>
      </c>
      <c r="I4" s="37" t="str">
        <f>IFERROR(VLOOKUP(D4,DB!A:F,6,0),"")</f>
        <v>Generator-SG</v>
      </c>
      <c r="J4" s="37" t="str">
        <f>IFERROR(VLOOKUP(D4,DB!A:G,7,0),"")</f>
        <v>Dead</v>
      </c>
      <c r="K4" s="37" t="s">
        <v>39063</v>
      </c>
      <c r="L4" s="37" t="str">
        <f>IFERROR(VLOOKUP(D4,DB!A:I,9,0),"")</f>
        <v>Latis</v>
      </c>
      <c r="M4" s="125"/>
    </row>
    <row r="5" spans="1:13" ht="15">
      <c r="A5" s="37"/>
      <c r="B5" s="37" t="str">
        <f>IFERROR(VLOOKUP(D5,DB!A:K,11,0),"")</f>
        <v/>
      </c>
      <c r="C5" s="37"/>
      <c r="D5" s="37"/>
      <c r="E5" s="37"/>
      <c r="F5" s="38"/>
      <c r="G5" s="39">
        <f ca="1">IFERROR(NOW()-F5,"-")</f>
        <v>45938.567576388887</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45938.567576388887</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45938.567576388887</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45938.567576388887</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45938.567576388887</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45938.567576388887</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45938.567576388887</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45938.567576388887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45938.567576388887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45938.567576388887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45938.567576388887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45938.567576388887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45938.567576388887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45938.567576388887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45938.567576388887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45938.567576388887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45938.567576388887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45938.567576388887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45938.567576388887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45938.567576388887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45938.567576388887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45938.567576388887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45938.567576388887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45938.567576388887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45938.567576388887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45938.567576388887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45938.567576388887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45938.567576388887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45938.567576388887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45938.567576388887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45938.567576388887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45938.567576388887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45938.567576388887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45938.567576388887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45938.567576388887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45938.567576388887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45938.567576388887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45938.567576388887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45938.567576388887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45938.567576388887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45938.567576388887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45938.567576388887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45938.567576388887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45938.567576388887</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45938.567576388887</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45938.567576388887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45938.567576388887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45938.567576388887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45938.567576388887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45938.567576388887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45938.567576388887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45938.567576388887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45938.567576388887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45938.567576388887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45938.567576388887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45938.567576388887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45938.567576388887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45938.567576388887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45938.567576388887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45938.567576388887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45938.567576388887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45938.567576388887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45938.567576388887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45938.567576388887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45938.567576388887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45938.567576388887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45938.567576388887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45938.567576388887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45938.567576388887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45938.567576388887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45938.567576388887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45938.567576388887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45938.567576388887</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45938.567576388887</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45938.567576388887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45938.567576388887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45938.567576388887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45938.567576388887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45938.567576388887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45938.567576388887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45938.567576388887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45938.567576388887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45938.567576388887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45938.567576388887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45938.567576388887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45938.567576388887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45938.567576388887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45938.567576388887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45938.567576388887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45938.567576388887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45938.567576388887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45938.567576388887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45938.567576388887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45938.567576388887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45938.567576388887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45938.567576388887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45938.567576388887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45938.567576388887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45938.567576388887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45938.567576388887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45938.567576388887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45938.567576388887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45938.567576388887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45938.567576388887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45938.567576388887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45938.567576388887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45938.567576388887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45938.567576388887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45938.567576388887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45938.567576388887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45938.567576388887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45938.567576388887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45938.567576388887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45938.567576388887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45938.567576388887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45938.567576388887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45938.567576388887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45938.567576388887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45938.567576388887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45938.567576388887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45938.567576388887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45938.567576388887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45938.567576388887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45938.567576388887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45938.567576388887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45938.567576388887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45938.567576388887</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45938.567576388887</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11.794729166664183</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45938.567576388887</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4.6866041666653473</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3.6253310185129521</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0.75854861110565253</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1</v>
      </c>
      <c r="D7" s="109" t="s">
        <v>32708</v>
      </c>
      <c r="E7" s="112" t="s">
        <v>38964</v>
      </c>
      <c r="F7" s="113"/>
      <c r="G7" s="81">
        <f ca="1">IFERROR(NOW()-F7,"-")</f>
        <v>45938.567576388887</v>
      </c>
      <c r="H7" s="113">
        <v>45938.470497685186</v>
      </c>
      <c r="I7" s="109" t="str">
        <f>IFERROR(VLOOKUP(D7,DB!A:F,6,0),"")</f>
        <v>SCECO</v>
      </c>
      <c r="J7" s="108" t="str">
        <f>IFERROR(VLOOKUP(D7,DB!A:G,7,0),"")</f>
        <v>Dead</v>
      </c>
      <c r="K7" s="114" t="s">
        <v>39073</v>
      </c>
      <c r="L7" s="115" t="str">
        <f>IFERROR(VLOOKUP(D7,DB!A:I,9,0),"")</f>
        <v>Latis</v>
      </c>
    </row>
    <row r="8" spans="1:16383" ht="31.5" customHeight="1">
      <c r="A8" s="110" t="s">
        <v>39074</v>
      </c>
      <c r="B8" s="150" t="str">
        <f>IFERROR(VLOOKUP(D8,DB!A:K,11,0),"")</f>
        <v>R6</v>
      </c>
      <c r="C8" s="111">
        <v>1</v>
      </c>
      <c r="D8" s="109" t="s">
        <v>36180</v>
      </c>
      <c r="E8" s="112" t="s">
        <v>38964</v>
      </c>
      <c r="F8" s="113">
        <v>45938.508217592593</v>
      </c>
      <c r="G8" s="81">
        <f ca="1">IFERROR(NOW()-F8,"-")</f>
        <v>5.9358796293963678E-2</v>
      </c>
      <c r="H8" s="113">
        <v>45938.502534722225</v>
      </c>
      <c r="I8" s="109" t="str">
        <f>IFERROR(VLOOKUP(D8,DB!A:F,6,0),"")</f>
        <v>SCECO</v>
      </c>
      <c r="J8" s="108" t="str">
        <f>IFERROR(VLOOKUP(D8,DB!A:G,7,0),"")</f>
        <v>Dead</v>
      </c>
      <c r="K8" s="114" t="s">
        <v>39075</v>
      </c>
      <c r="L8" s="115" t="str">
        <f>IFERROR(VLOOKUP(D8,DB!A:I,9,0),"")</f>
        <v>Latis</v>
      </c>
    </row>
    <row r="9" spans="1:16383" ht="31.5" customHeight="1">
      <c r="A9" s="110"/>
      <c r="B9" s="150" t="str">
        <f>IFERROR(VLOOKUP(D9,DB!A:K,11,0),"")</f>
        <v/>
      </c>
      <c r="C9" s="111"/>
      <c r="D9" s="109"/>
      <c r="E9" s="112"/>
      <c r="F9" s="113"/>
      <c r="G9" s="81">
        <f ca="1">IFERROR(NOW()-F9,"-")</f>
        <v>45938.567576388887</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45938.567576388887</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45938.567576388887</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45938.567576388887</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45938.567576388887</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45938.567576388887</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45938.567576388887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45938.567576388887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45938.567576388887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45938.567576388887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45938.567576388887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45938.567576388887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45938.567576388887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45938.567576388887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45938.567576388887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45938.567576388887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45938.567576388887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45938.567576388887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45938.567576388887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45938.567576388887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45938.567576388887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45938.567576388887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45938.567576388887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45938.567576388887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45938.567576388887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45938.567576388887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45938.567576388887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45938.567576388887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45938.567576388887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45938.567576388887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45938.567576388887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45938.567576388887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45938.567576388887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45938.567576388887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45938.567576388887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45938.567576388887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45938.567576388887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45938.567576388887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45938.567576388887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45938.567576388887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45938.567576388887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45938.567576388887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45938.567576388887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45938.567576388887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45938.567576388887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45938.567576388887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45938.567576388887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45938.567576388887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45938.567576388887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45938.567576388887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45938.567576388887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45938.567576388887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45938.567576388887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45938.567576388887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45938.567576388887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45938.567576388887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45938.567576388887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45938.567576388887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45938.567576388887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45938.567576388887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45938.567576388887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45938.567576388887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45938.567576388887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45938.567576388887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45938.567576388887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45938.567576388887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45938.567576388887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45938.567576388887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45938.567576388887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45938.567576388887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45938.567576388887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45938.567576388887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45938.567576388887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45938.567576388887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45938.567576388887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45938.567576388887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45938.567576388887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45938.567576388887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45938.567576388887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45938.567576388887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45938.567576388887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45938.567576388887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45938.567576388887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45938.567576388887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45938.567576388887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45938.567576388887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45938.567576388887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45938.567576388887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45938.567576388887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45938.567576388887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45938.567576388887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45938.567576388887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45938.567576388887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45938.567576388887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45938.567576388887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45938.567576388887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45938.567576388887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45938.567576388887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45938.567576388887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45938.567576388887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45938.567576388887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45938.567576388887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45938.567576388887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45938.567576388887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45938.567576388887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45938.567576388887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45938.567576388887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45938.567576388887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45938.567576388887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45938.567576388887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45938.567576388887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45938.567576388887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45938.567576388887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45938.567576388887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45938.567576388887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45938.567576388887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45938.567576388887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45938.567576388887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45938.567576388887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45938.567576388887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45938.567576388887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45938.567576388887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45938.567576388887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45938.567576388887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45938.567576388887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45938.567576388887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45938.567576388887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45938.567576388887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45938.567576388887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45938.567576388887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45938.567576388887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45938.567576388887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45938.567576388887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45938.567576388887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45938.567576388887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45938.567576388887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45938.567576388887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45938.567576388887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45938.567576388887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45938.567576388887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45938.567576388887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45938.567576388887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45938.567576388887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45938.567576388887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45938.567576388887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45938.567576388887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45938.567576388887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45938.567576388887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45938.567576388887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45938.567576388887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45938.567576388887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45938.567576388887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45938.567576388887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45938.567576388887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45938.567576388887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45938.567576388887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45938.567576388887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45938.567576388887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45938.567576388887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45938.567576388887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45938.567576388887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45938.567576388887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45938.567576388887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45938.567576388887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45938.567576388887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45938.567576388887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45938.567576388887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45938.567576388887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45938.567576388887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45938.567576388887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45938.567576388887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45938.567576388887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45938.567576388887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45938.567576388887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45938.567576388887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45938.567576388887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45938.567576388887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45938.567576388887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45938.567576388887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45938.567576388887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45938.567576388887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45938.567576388887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45938.567576388887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45938.567576388887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45938.567576388887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45938.567576388887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45938.567576388887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45938.567576388887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45938.567576388887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45938.567576388887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45938.567576388887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45938.567576388887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45938.567576388887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45938.567576388887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45938.567576388887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45938.567576388887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45938.567576388887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45938.567576388887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45938.567576388887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45938.567576388887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45938.567576388887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45938.567576388887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45938.567576388887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45938.567576388887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45938.567576388887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45938.567576388887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45938.567576388887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45938.567576388887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45938.567576388887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45938.567576388887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45938.567576388887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45938.567576388887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45938.567576388887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45938.567576388887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45938.567576388887</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45938.567576388887</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45938.567576388887</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45938.567576388887</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2025-10-08T10:38:52Z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