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373" documentId="13_ncr:1_{F6CB121F-512D-4AA6-A0C1-0FB36C537598}" xr6:coauthVersionLast="47" xr6:coauthVersionMax="47" xr10:uidLastSave="{587C7AD2-22E8-4DDD-A8F0-DF52B5B53320}"/>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6" l="1"/>
  <c r="J2" i="6"/>
  <c r="I3" i="6"/>
  <c r="J3" i="6"/>
  <c r="I4" i="6"/>
  <c r="J4" i="6"/>
  <c r="I5" i="6"/>
  <c r="J5" i="6"/>
  <c r="I6" i="6"/>
  <c r="J6" i="6"/>
  <c r="I7" i="6"/>
  <c r="J7" i="6"/>
  <c r="I8" i="6"/>
  <c r="J8" i="6"/>
  <c r="I9" i="6"/>
  <c r="J9" i="6"/>
  <c r="I10" i="6"/>
  <c r="J10" i="6"/>
  <c r="I11" i="6"/>
  <c r="J11" i="6"/>
  <c r="I12" i="6"/>
  <c r="J12" i="6"/>
  <c r="I13" i="6"/>
  <c r="J13" i="6"/>
  <c r="I14" i="6"/>
  <c r="J14"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J15" i="6"/>
  <c r="J16" i="6"/>
  <c r="J17" i="6"/>
  <c r="J18" i="6"/>
  <c r="J19" i="6"/>
  <c r="J20" i="6"/>
  <c r="I3" i="5"/>
  <c r="B10" i="6"/>
  <c r="G10" i="6"/>
  <c r="L10" i="6"/>
  <c r="B11" i="6"/>
  <c r="G11" i="6"/>
  <c r="L11" i="6"/>
  <c r="B12" i="6"/>
  <c r="G12" i="6"/>
  <c r="L12" i="6"/>
  <c r="B13" i="6"/>
  <c r="G13" i="6"/>
  <c r="L13" i="6"/>
  <c r="B14" i="6"/>
  <c r="G14" i="6"/>
  <c r="L14" i="6"/>
  <c r="B15" i="6"/>
  <c r="G15" i="6"/>
  <c r="L15" i="6"/>
  <c r="B16" i="6"/>
  <c r="G16" i="6"/>
  <c r="L16" i="6"/>
  <c r="B17" i="6"/>
  <c r="G17" i="6"/>
  <c r="L17" i="6"/>
  <c r="B18" i="6"/>
  <c r="G18" i="6"/>
  <c r="L18" i="6"/>
  <c r="B19" i="6"/>
  <c r="G19" i="6"/>
  <c r="L19" i="6"/>
  <c r="B20" i="6"/>
  <c r="G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158" i="6"/>
  <c r="G158" i="6"/>
  <c r="J158" i="6"/>
  <c r="L158" i="6"/>
  <c r="B159" i="6"/>
  <c r="G159" i="6"/>
  <c r="J159" i="6"/>
  <c r="L159" i="6"/>
  <c r="B160" i="6"/>
  <c r="G160" i="6"/>
  <c r="J160" i="6"/>
  <c r="L160" i="6"/>
  <c r="B161" i="6"/>
  <c r="G161" i="6"/>
  <c r="J161" i="6"/>
  <c r="L161" i="6"/>
  <c r="B162" i="6"/>
  <c r="G162" i="6"/>
  <c r="J162" i="6"/>
  <c r="L162" i="6"/>
  <c r="B163" i="6"/>
  <c r="G163" i="6"/>
  <c r="J163" i="6"/>
  <c r="L163" i="6"/>
  <c r="B164" i="6"/>
  <c r="G164" i="6"/>
  <c r="J164" i="6"/>
  <c r="L164" i="6"/>
  <c r="B165" i="6"/>
  <c r="G165" i="6"/>
  <c r="J165" i="6"/>
  <c r="L165" i="6"/>
  <c r="B166" i="6"/>
  <c r="G166" i="6"/>
  <c r="J166" i="6"/>
  <c r="L166" i="6"/>
  <c r="B2" i="6"/>
  <c r="G2" i="6"/>
  <c r="L2" i="6"/>
  <c r="B3" i="6"/>
  <c r="G3" i="6"/>
  <c r="L3" i="6"/>
  <c r="B4" i="6"/>
  <c r="G4" i="6"/>
  <c r="L4" i="6"/>
  <c r="B5" i="6"/>
  <c r="G5" i="6"/>
  <c r="L5" i="6"/>
  <c r="B6" i="6"/>
  <c r="G6" i="6"/>
  <c r="L6" i="6"/>
  <c r="B7" i="6"/>
  <c r="G7" i="6"/>
  <c r="L7" i="6"/>
  <c r="B8" i="6"/>
  <c r="G8" i="6"/>
  <c r="L8" i="6"/>
  <c r="B9" i="6"/>
  <c r="G9" i="6"/>
  <c r="L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 i="5"/>
  <c r="G5" i="5"/>
  <c r="I5" i="5"/>
  <c r="J5" i="5"/>
  <c r="L5" i="5"/>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I2" i="3"/>
  <c r="I3" i="3"/>
  <c r="I4" i="3"/>
  <c r="I5" i="3"/>
  <c r="I6" i="3"/>
  <c r="I7" i="3"/>
  <c r="I8" i="3"/>
  <c r="I9" i="3"/>
  <c r="I10"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alcChain>
</file>

<file path=xl/sharedStrings.xml><?xml version="1.0" encoding="utf-8"?>
<sst xmlns="http://schemas.openxmlformats.org/spreadsheetml/2006/main" count="179026" uniqueCount="39105">
  <si>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</si>
  <si>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</si>
  <si>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</si>
  <si>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</si>
  <si>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</si>
  <si>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</si>
  <si>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</si>
  <si>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</si>
  <si>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</si>
  <si>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</si>
  <si>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</si>
  <si>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</si>
  <si>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</si>
  <si>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</si>
  <si>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</si>
  <si>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</si>
  <si>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</si>
  <si>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</si>
  <si>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</si>
  <si>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</si>
  <si>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</si>
  <si>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</si>
  <si>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</si>
  <si>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</si>
  <si>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</si>
  <si>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</si>
  <si>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</si>
  <si>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</si>
  <si>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</si>
  <si>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</si>
  <si>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</si>
  <si>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</si>
  <si>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</si>
  <si>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</si>
  <si>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</si>
  <si>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</si>
  <si>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</si>
  <si>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</si>
  <si>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</si>
  <si>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</si>
  <si>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</si>
  <si>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</si>
  <si>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</si>
  <si>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</si>
  <si>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</si>
  <si>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</si>
  <si>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</si>
  <si>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</si>
  <si>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</si>
  <si>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</si>
  <si>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</si>
  <si>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</si>
  <si>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</si>
  <si>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</si>
  <si>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</si>
  <si>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</si>
  <si>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</si>
  <si>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</si>
  <si>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</si>
  <si>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</si>
  <si>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</si>
  <si>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</si>
  <si>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</si>
  <si>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</si>
  <si>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</si>
  <si>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</si>
  <si>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</si>
  <si>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</si>
  <si>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</si>
  <si>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</si>
  <si>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</si>
  <si>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</si>
  <si>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</si>
  <si>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</si>
  <si>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</si>
  <si>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</si>
  <si>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</si>
  <si>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</si>
  <si>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</si>
  <si>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</si>
  <si>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</si>
  <si>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</si>
  <si>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</si>
  <si>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</si>
  <si>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</si>
  <si>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</si>
  <si>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</si>
  <si>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</si>
  <si>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</si>
  <si>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</si>
  <si>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</si>
  <si>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</si>
  <si>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</si>
  <si>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</si>
  <si>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</si>
  <si>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</si>
  <si>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</si>
  <si>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</si>
  <si>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</si>
  <si>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</si>
  <si>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</si>
  <si>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</si>
  <si>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</si>
  <si>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</si>
  <si>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</si>
  <si>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</si>
  <si>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</si>
  <si>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</si>
  <si>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</si>
  <si>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</si>
  <si>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</si>
  <si>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</si>
  <si>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</si>
  <si>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</si>
  <si>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</si>
  <si>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</si>
  <si>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</si>
  <si>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</si>
  <si>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</si>
  <si>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</si>
  <si>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</si>
  <si>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</si>
  <si>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</si>
  <si>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</si>
  <si>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</si>
  <si>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</si>
  <si>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</si>
  <si>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</si>
  <si>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</si>
  <si>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</si>
  <si>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</si>
  <si>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</si>
  <si>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</si>
  <si>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</si>
  <si>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</si>
  <si>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</si>
  <si>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</si>
  <si>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</si>
  <si>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</si>
  <si>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</si>
  <si>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</si>
  <si>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</si>
  <si>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</si>
  <si>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</si>
  <si>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</si>
  <si>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</si>
  <si>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</si>
  <si>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</si>
  <si>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</si>
  <si>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</si>
  <si>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</si>
  <si>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</si>
  <si>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</si>
  <si>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</si>
  <si>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</si>
  <si>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</si>
  <si>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</si>
  <si>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</si>
  <si>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</si>
  <si>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</si>
  <si>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</si>
  <si>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</si>
  <si>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</si>
  <si>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</si>
  <si>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</si>
  <si>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</si>
  <si>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</si>
  <si>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</si>
  <si>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</si>
  <si>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</si>
  <si>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</si>
  <si>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</si>
  <si>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</si>
  <si>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</si>
  <si>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</si>
  <si>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</si>
  <si>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</si>
  <si>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</si>
  <si>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</si>
  <si>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</si>
  <si>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</si>
  <si>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</si>
  <si>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</si>
  <si>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</si>
  <si>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</si>
  <si>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</si>
  <si>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</si>
  <si>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</si>
  <si>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</si>
  <si>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</si>
  <si>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</si>
  <si>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</si>
  <si>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</si>
  <si>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</si>
  <si>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</si>
  <si>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</si>
  <si>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</si>
  <si>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</si>
  <si>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</si>
  <si>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</si>
  <si>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</si>
  <si>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</si>
  <si>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</si>
  <si>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</si>
  <si>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</si>
  <si>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</si>
  <si>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</si>
  <si>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</si>
  <si>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</si>
  <si>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</si>
  <si>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</si>
  <si>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</si>
  <si>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</si>
  <si>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</si>
  <si>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</si>
  <si>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</si>
  <si>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</si>
  <si>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</si>
  <si>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</si>
  <si>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</si>
  <si>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</si>
  <si>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</si>
  <si>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</si>
  <si>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</si>
  <si>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</si>
  <si>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</si>
  <si>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</si>
  <si>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</si>
  <si>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</si>
  <si>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</si>
  <si>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</si>
  <si>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</si>
  <si>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</si>
  <si>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</si>
  <si>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</si>
  <si>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</si>
  <si>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</si>
  <si>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</si>
  <si>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</si>
  <si>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</si>
  <si>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</si>
  <si>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</si>
  <si>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</si>
  <si>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</si>
  <si>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</si>
  <si>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</si>
  <si>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</si>
  <si>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</si>
  <si>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</si>
  <si>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</si>
  <si>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</si>
  <si>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</si>
  <si>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</si>
  <si>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</si>
  <si>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</si>
  <si>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</si>
  <si>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</si>
  <si>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</si>
  <si>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</si>
  <si>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</si>
  <si>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</si>
  <si>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</si>
  <si>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</si>
  <si>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</si>
  <si>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</si>
  <si>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</si>
  <si>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</si>
  <si>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</si>
  <si>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</si>
  <si>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</si>
  <si>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</si>
  <si>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</si>
  <si>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</si>
  <si>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</si>
  <si>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</si>
  <si>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</si>
  <si>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</si>
  <si>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</si>
  <si>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</si>
  <si>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</si>
  <si>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</si>
  <si>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</si>
  <si>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</si>
  <si>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</si>
  <si>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</si>
  <si>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</si>
  <si>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</si>
  <si>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</si>
  <si>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</si>
  <si>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</si>
  <si>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</si>
  <si>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</si>
  <si>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</si>
  <si>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</si>
  <si>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</si>
  <si>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</si>
  <si>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</si>
  <si>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</si>
  <si>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</si>
  <si>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</si>
  <si>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</si>
  <si>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</si>
  <si>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</si>
  <si>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</si>
  <si>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</si>
  <si>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</si>
  <si>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</si>
  <si>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</si>
  <si>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</si>
  <si>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</si>
  <si>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</si>
  <si>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</si>
  <si>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</si>
  <si>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</si>
  <si>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</si>
  <si>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</si>
  <si>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</si>
  <si>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</si>
  <si>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</si>
  <si>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</si>
  <si>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</si>
  <si>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</si>
  <si>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</si>
  <si>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</si>
  <si>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</si>
  <si>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</si>
  <si>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</si>
  <si>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</si>
  <si>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</si>
  <si>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</si>
  <si>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</si>
  <si>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</si>
  <si>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</si>
  <si>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</si>
  <si>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</si>
  <si>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</si>
  <si>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</si>
  <si>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</si>
  <si>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</si>
  <si>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</si>
  <si>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</si>
  <si>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</si>
  <si>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</si>
  <si>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</si>
  <si>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</si>
  <si>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</si>
  <si>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</si>
  <si>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</si>
  <si>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</si>
  <si>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</si>
  <si>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</si>
  <si>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</si>
  <si>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</si>
  <si>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</si>
  <si>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</si>
  <si>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</si>
  <si>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</si>
  <si>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</si>
  <si>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</si>
  <si>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</si>
  <si>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</si>
  <si>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</si>
  <si>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</si>
  <si>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</si>
  <si>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</si>
  <si>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</si>
  <si>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</si>
  <si>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</si>
  <si>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</si>
  <si>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</si>
  <si>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</si>
  <si>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</si>
  <si>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</si>
  <si>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</si>
  <si>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</si>
  <si>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</si>
  <si>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</si>
  <si>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</si>
  <si>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</si>
  <si>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</si>
  <si>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</si>
  <si>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</si>
  <si>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</si>
  <si>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</si>
  <si>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</si>
  <si>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</si>
  <si>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</si>
  <si>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</si>
  <si>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</si>
  <si>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</si>
  <si>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</si>
  <si>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</si>
  <si>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</si>
  <si>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</si>
  <si>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</si>
  <si>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</si>
  <si>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</si>
  <si>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</si>
  <si>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</si>
  <si>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</si>
  <si>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</si>
  <si>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</si>
  <si>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</si>
  <si>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</si>
  <si>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</si>
  <si>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</si>
  <si>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</si>
  <si>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</si>
  <si>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</si>
  <si>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</si>
  <si>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</si>
  <si>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</si>
  <si>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</si>
  <si>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</si>
  <si>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</si>
  <si>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</si>
  <si>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</si>
  <si>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</si>
  <si>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</si>
  <si>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</si>
  <si>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</si>
  <si>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</si>
  <si>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</si>
  <si>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</si>
  <si>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</si>
  <si>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</si>
  <si>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</si>
  <si>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</si>
  <si>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</si>
  <si>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</si>
  <si>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</si>
  <si>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</si>
  <si>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</si>
  <si>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</si>
  <si>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</si>
  <si>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</si>
  <si>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</si>
  <si>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</si>
  <si>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</si>
  <si>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</si>
  <si>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</si>
  <si>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</si>
  <si>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</si>
  <si>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</si>
  <si>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</si>
  <si>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</si>
  <si>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</si>
  <si>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</si>
  <si>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</si>
  <si>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</si>
  <si>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</si>
  <si>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</si>
  <si>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</si>
  <si>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</si>
  <si>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</si>
  <si>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</si>
  <si>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</si>
  <si>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</si>
  <si>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</si>
  <si>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</si>
  <si>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</si>
  <si>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</si>
  <si>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</si>
  <si>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</si>
  <si>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</si>
  <si>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</si>
  <si>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</si>
  <si>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</si>
  <si>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</si>
  <si>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</si>
  <si>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</si>
  <si>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</si>
  <si>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</si>
  <si>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</si>
  <si>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</si>
  <si>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</si>
  <si>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</si>
  <si>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</si>
  <si>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</si>
  <si>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</si>
  <si>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</si>
  <si>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</si>
  <si>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</si>
  <si>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</si>
  <si>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</si>
  <si>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</si>
  <si>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</si>
  <si>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</si>
  <si>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</si>
  <si>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</si>
  <si>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</si>
  <si>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</si>
  <si>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</si>
  <si>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</si>
  <si>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</si>
  <si>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</si>
  <si>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</si>
  <si>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</si>
  <si>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</si>
  <si>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</si>
  <si>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</si>
  <si>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</si>
  <si>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</si>
  <si>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</si>
  <si>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</si>
  <si>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</si>
  <si>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</si>
  <si>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</si>
  <si>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</si>
  <si>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</si>
  <si>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</si>
  <si>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</si>
  <si>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</si>
  <si>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</si>
  <si>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</si>
  <si>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</si>
  <si>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</si>
  <si>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</si>
  <si>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</si>
  <si>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</si>
  <si>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</si>
  <si>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</si>
  <si>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</si>
  <si>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</si>
  <si>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</si>
  <si>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</si>
  <si>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</si>
  <si>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</si>
  <si>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</si>
  <si>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</si>
  <si>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</si>
  <si>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</si>
  <si>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</si>
  <si>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</si>
  <si>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</si>
  <si>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</si>
  <si>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</si>
  <si>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</si>
  <si>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</si>
  <si>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</si>
  <si>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</si>
  <si>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</si>
  <si>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</si>
  <si>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</si>
  <si>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</si>
  <si>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</si>
  <si>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</si>
  <si>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</si>
  <si>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</si>
  <si>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</si>
  <si>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</si>
  <si>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</si>
  <si>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</si>
  <si>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</si>
  <si>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</si>
  <si>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</si>
  <si>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</si>
  <si>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</si>
  <si>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</si>
  <si>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</si>
  <si>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</si>
  <si>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</si>
  <si>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</si>
  <si>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</si>
  <si>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</si>
  <si>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</si>
  <si>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</si>
  <si>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</si>
  <si>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</si>
  <si>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</si>
  <si>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</si>
  <si>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</si>
  <si>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</si>
  <si>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</si>
  <si>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</si>
  <si>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</si>
  <si>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</si>
  <si>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</si>
  <si>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</si>
  <si>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</si>
  <si>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</si>
  <si>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</si>
  <si>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</si>
  <si>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</si>
  <si>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</si>
  <si>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</si>
  <si>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</si>
  <si>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</si>
  <si>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</si>
  <si>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</si>
  <si>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</si>
  <si>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</si>
  <si>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</si>
  <si>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</si>
  <si>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</si>
  <si>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</si>
  <si>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</si>
  <si>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</si>
  <si>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</si>
  <si>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</si>
  <si>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</si>
  <si>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</si>
  <si>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</si>
  <si>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</si>
  <si>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</si>
  <si>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</si>
  <si>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</si>
  <si>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</si>
  <si>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</si>
  <si>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</si>
  <si>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</si>
  <si>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</si>
  <si>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</si>
  <si>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</si>
  <si>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</si>
  <si>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</si>
  <si>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</si>
  <si>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</si>
  <si>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</si>
  <si>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</si>
  <si>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</si>
  <si>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</si>
  <si>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</si>
  <si>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</si>
  <si>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</si>
  <si>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</si>
  <si>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</si>
  <si>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</si>
  <si>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</si>
  <si>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</si>
  <si>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</si>
  <si>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</si>
  <si>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</si>
  <si>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</si>
  <si>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</si>
  <si>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</si>
  <si>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</si>
  <si>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</si>
  <si>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</si>
  <si>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</si>
  <si>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</si>
  <si>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</si>
  <si>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</si>
  <si>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</si>
  <si>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</si>
  <si>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</si>
  <si>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</si>
  <si>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</si>
  <si>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</si>
  <si>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</si>
  <si>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</si>
  <si>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</si>
  <si>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</si>
  <si>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</si>
  <si>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</si>
  <si>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</si>
  <si>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</si>
  <si>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</si>
  <si>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</si>
  <si>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</si>
  <si>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</si>
  <si>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</si>
  <si>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</si>
  <si>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</si>
  <si>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</si>
  <si>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</si>
  <si>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</si>
  <si>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</si>
  <si>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</si>
  <si>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</si>
  <si>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</si>
  <si>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</si>
  <si>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</si>
  <si>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</si>
  <si>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</si>
  <si>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</si>
  <si>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</si>
  <si>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</si>
  <si>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</si>
  <si>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</si>
  <si>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</si>
  <si>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</si>
  <si>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</si>
  <si>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</si>
  <si>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</si>
  <si>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</si>
  <si>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</si>
  <si>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</si>
  <si>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</si>
  <si>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</si>
  <si>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</si>
  <si>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</si>
  <si>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</si>
  <si>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</si>
  <si>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</si>
  <si>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</si>
  <si>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</si>
  <si>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</si>
  <si>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</si>
  <si>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</si>
  <si>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</si>
  <si>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</si>
  <si>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</si>
  <si>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</si>
  <si>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</si>
  <si>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</si>
  <si>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</si>
  <si>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</si>
  <si>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</si>
  <si>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</si>
  <si>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</si>
  <si>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</si>
  <si>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</si>
  <si>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</si>
  <si>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</si>
  <si>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</si>
  <si>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</si>
  <si>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</si>
  <si>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</si>
  <si>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</si>
  <si>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</si>
  <si>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</si>
  <si>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</si>
  <si>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</si>
  <si>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</si>
  <si>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</si>
  <si>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</si>
  <si>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</si>
  <si>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</si>
  <si>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</si>
  <si>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</si>
  <si>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</si>
  <si>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</si>
  <si>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</si>
  <si>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</si>
  <si>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</si>
  <si>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</si>
  <si>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</si>
  <si>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</si>
  <si>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</si>
  <si>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</si>
  <si>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</si>
  <si>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</si>
  <si>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</si>
  <si>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</si>
  <si>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</si>
  <si>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</si>
  <si>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</si>
  <si>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</si>
  <si>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</si>
  <si>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</si>
  <si>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</si>
  <si>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</si>
  <si>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</si>
  <si>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</si>
  <si>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</si>
  <si>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</si>
  <si>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</si>
  <si>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</si>
  <si>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</si>
  <si>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</si>
  <si>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</si>
  <si>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</si>
  <si>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</si>
  <si>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</si>
  <si>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</si>
  <si>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</si>
  <si>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</si>
  <si>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</si>
  <si>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</si>
  <si>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</si>
  <si>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</si>
  <si>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</si>
  <si>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</si>
  <si>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</si>
  <si>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</si>
  <si>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</si>
  <si>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</si>
  <si>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</si>
  <si>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</si>
  <si>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</si>
  <si>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</si>
  <si>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</si>
  <si>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</si>
  <si>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</si>
  <si>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</si>
  <si>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</si>
  <si>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</si>
  <si>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</si>
  <si>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</si>
  <si>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</si>
  <si>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</si>
  <si>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</si>
  <si>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</si>
  <si>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</si>
  <si>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</si>
  <si>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</si>
  <si>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</si>
  <si>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</si>
  <si>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</si>
  <si>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</si>
  <si>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</si>
  <si>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</si>
  <si>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</si>
  <si>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</si>
  <si>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</si>
  <si>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</si>
  <si>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</si>
  <si>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</si>
  <si>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</si>
  <si>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</si>
  <si>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</si>
  <si>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</si>
  <si>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</si>
  <si>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</si>
  <si>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</si>
  <si>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</si>
  <si>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</si>
  <si>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</si>
  <si>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</si>
  <si>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</si>
  <si>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</si>
  <si>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</si>
  <si>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</si>
  <si>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</si>
  <si>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</si>
  <si>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</si>
  <si>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</si>
  <si>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</si>
  <si>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</si>
  <si>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</si>
  <si>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</si>
  <si>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</si>
  <si>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</si>
  <si>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</si>
  <si>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</si>
  <si>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</si>
  <si>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</si>
  <si>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</si>
  <si>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</si>
  <si>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</si>
  <si>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</si>
  <si>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</si>
  <si>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</si>
  <si>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</si>
  <si>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</si>
  <si>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</si>
  <si>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</si>
  <si>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</si>
  <si>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</si>
  <si>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</si>
  <si>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</si>
  <si>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</si>
  <si>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</si>
  <si>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</si>
  <si>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</si>
  <si>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</si>
  <si>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</si>
  <si>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</si>
  <si>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</si>
  <si>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</si>
  <si>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</si>
  <si>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</si>
  <si>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</si>
  <si>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</si>
  <si>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</si>
  <si>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</si>
  <si>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</si>
  <si>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</si>
  <si>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</si>
  <si>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</si>
  <si>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</si>
  <si>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</si>
  <si>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</si>
  <si>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</si>
  <si>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</si>
  <si>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</si>
  <si>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</si>
  <si>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</si>
  <si>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</si>
  <si>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</si>
  <si>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</si>
  <si>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</si>
  <si>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</si>
  <si>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</si>
  <si>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</si>
  <si>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</si>
  <si>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</si>
  <si>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</si>
  <si>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</si>
  <si>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</si>
  <si>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</si>
  <si>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</si>
  <si>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</si>
  <si>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</si>
  <si>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</si>
  <si>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</si>
  <si>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</si>
  <si>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</si>
  <si>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</si>
  <si>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</si>
  <si>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</si>
  <si>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</si>
  <si>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</si>
  <si>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</si>
  <si>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</si>
  <si>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</si>
  <si>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</si>
  <si>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</si>
  <si>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</si>
  <si>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</si>
  <si>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</si>
  <si>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</si>
  <si>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</si>
  <si>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</si>
  <si>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</si>
  <si>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</si>
  <si>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</si>
  <si>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</si>
  <si>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</si>
  <si>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</si>
  <si>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</si>
  <si>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</si>
  <si>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</si>
  <si>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</si>
  <si>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</si>
  <si>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</si>
  <si>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</si>
  <si>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</si>
  <si>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</si>
  <si>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</si>
  <si>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</si>
  <si>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</si>
  <si>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</si>
  <si>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</si>
  <si>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</si>
  <si>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</si>
  <si>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</si>
  <si>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</si>
  <si>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</si>
  <si>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</si>
  <si>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</si>
  <si>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</si>
  <si>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</si>
  <si>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</si>
  <si>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</si>
  <si>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</si>
  <si>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</si>
  <si>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</si>
  <si>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</si>
  <si>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</si>
  <si>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</si>
  <si>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</si>
  <si>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</si>
  <si>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</si>
  <si>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</si>
  <si>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</si>
  <si>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</si>
  <si>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</si>
  <si>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</si>
  <si>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</si>
  <si>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</si>
  <si>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</si>
  <si>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</si>
  <si>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</si>
  <si>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</si>
  <si>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</si>
  <si>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</si>
  <si>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</si>
  <si>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</si>
  <si>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</si>
  <si>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</si>
  <si>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</si>
  <si>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</si>
  <si>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</si>
  <si>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</si>
  <si>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</si>
  <si>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</si>
  <si>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</si>
  <si>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</si>
  <si>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</si>
  <si>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</si>
  <si>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</si>
  <si>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</si>
  <si>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</si>
  <si>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</si>
  <si>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</si>
  <si>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</si>
  <si>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</si>
  <si>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</si>
  <si>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</si>
  <si>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</si>
  <si>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</si>
  <si>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</si>
  <si>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</si>
  <si>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</si>
  <si>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</si>
  <si>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</si>
  <si>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</si>
  <si>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</si>
  <si>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</si>
  <si>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</si>
  <si>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</si>
  <si>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</si>
  <si>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</si>
  <si>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</si>
  <si>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</si>
  <si>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</si>
  <si>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</si>
  <si>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</si>
  <si>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</si>
  <si>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</si>
  <si>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</si>
  <si>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</si>
  <si>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</si>
  <si>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</si>
  <si>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</si>
  <si>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</si>
  <si>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</si>
  <si>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</si>
  <si>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</si>
  <si>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</si>
  <si>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</si>
  <si>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</si>
  <si>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</si>
  <si>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</si>
  <si>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</si>
  <si>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</si>
  <si>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</si>
  <si>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</si>
  <si>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</si>
  <si>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</si>
  <si>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</si>
  <si>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</si>
  <si>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</si>
  <si>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</si>
  <si>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</si>
  <si>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</si>
  <si>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</si>
  <si>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</si>
  <si>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</si>
  <si>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</si>
  <si>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</si>
  <si>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</si>
  <si>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</si>
  <si>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</si>
  <si>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</si>
  <si>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</si>
  <si>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</si>
  <si>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</si>
  <si>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</si>
  <si>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</si>
  <si>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</si>
  <si>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</si>
  <si>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</si>
  <si>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</si>
  <si>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</si>
  <si>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</si>
  <si>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</si>
  <si>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</si>
  <si>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</si>
  <si>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</si>
  <si>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</si>
  <si>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</si>
  <si>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</si>
  <si>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</si>
  <si>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</si>
  <si>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</si>
  <si>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</si>
  <si>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</si>
  <si>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</si>
  <si>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</si>
  <si>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</si>
  <si>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</si>
  <si>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</si>
  <si>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</si>
  <si>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</si>
  <si>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</si>
  <si>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</si>
  <si>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</si>
  <si>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</si>
  <si>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</si>
  <si>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</si>
  <si>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</si>
  <si>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</si>
  <si>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</si>
  <si>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</si>
  <si>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</si>
  <si>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</si>
  <si>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</si>
  <si>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</si>
  <si>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</si>
  <si>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</si>
  <si>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</si>
  <si>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</si>
  <si>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</si>
  <si>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</si>
  <si>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</si>
  <si>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</si>
  <si>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</si>
  <si>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</si>
  <si>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</si>
  <si>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</si>
  <si>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</si>
  <si>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</si>
  <si>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</si>
  <si>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</si>
  <si>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</si>
  <si>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</si>
  <si>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</si>
  <si>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</si>
  <si>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</si>
  <si>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</si>
  <si>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</si>
  <si>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</si>
  <si>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</si>
  <si>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</si>
  <si>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</si>
  <si>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</si>
  <si>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</si>
  <si>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</si>
  <si>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</si>
  <si>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</si>
  <si>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</si>
  <si>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</si>
  <si>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</si>
  <si>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</si>
  <si>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</si>
  <si>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</si>
  <si>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</si>
  <si>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</si>
  <si>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</si>
  <si>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</si>
  <si>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</si>
  <si>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</si>
  <si>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</si>
  <si>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</si>
  <si>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</si>
  <si>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</si>
  <si>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</si>
  <si>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</si>
  <si>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</si>
  <si>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</si>
  <si>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</si>
  <si>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</si>
  <si>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</si>
  <si>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</si>
  <si>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</si>
  <si>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</si>
  <si>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</si>
  <si>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</si>
  <si>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</si>
  <si>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</si>
  <si>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</si>
  <si>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</si>
  <si>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</si>
  <si>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</si>
  <si>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</si>
  <si>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</si>
  <si>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</si>
  <si>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</si>
  <si>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</si>
  <si>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</si>
  <si>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</si>
  <si>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</si>
  <si>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</si>
  <si>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</si>
  <si>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</si>
  <si>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</si>
  <si>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</si>
  <si>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</si>
  <si>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</si>
  <si>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</si>
  <si>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</si>
  <si>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</si>
  <si>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</si>
  <si>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</si>
  <si>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</si>
  <si>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</si>
  <si>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</si>
  <si>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</si>
  <si>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</si>
  <si>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</si>
  <si>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</si>
  <si>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</si>
  <si>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</si>
  <si>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</si>
  <si>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</si>
  <si>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</si>
  <si>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</si>
  <si>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</si>
  <si>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</si>
  <si>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</si>
  <si>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</si>
  <si>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</si>
  <si>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</si>
  <si>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</si>
  <si>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</si>
  <si>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</si>
  <si>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</si>
  <si>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</si>
  <si>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</si>
  <si>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</si>
  <si>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</si>
  <si>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</si>
  <si>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</si>
  <si>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</si>
  <si>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</si>
  <si>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</si>
  <si>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</si>
  <si>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</si>
  <si>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</si>
  <si>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</si>
  <si>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</si>
  <si>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</si>
  <si>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</si>
  <si>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</si>
  <si>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</si>
  <si>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</si>
  <si>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</si>
  <si>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</si>
  <si>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</si>
  <si>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</si>
  <si>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</si>
  <si>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</si>
  <si>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</si>
  <si>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</si>
  <si>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</si>
  <si>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</si>
  <si>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</si>
  <si>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</si>
  <si>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</si>
  <si>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</si>
  <si>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</si>
  <si>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</si>
  <si>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</si>
  <si>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</si>
  <si>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</si>
  <si>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</si>
  <si>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</si>
  <si>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</si>
  <si>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</si>
  <si>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</si>
  <si>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</si>
  <si>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</si>
  <si>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</si>
  <si>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</si>
  <si>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</si>
  <si>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</si>
  <si>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</si>
  <si>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</si>
  <si>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</si>
  <si>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</si>
  <si>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</si>
  <si>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</si>
  <si>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</si>
  <si>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</si>
  <si>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</si>
  <si>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</si>
  <si>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</si>
  <si>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</si>
  <si>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</si>
  <si>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</si>
  <si>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</si>
  <si>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</si>
  <si>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</si>
  <si>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</si>
  <si>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</si>
  <si>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</si>
  <si>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</si>
  <si>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</si>
  <si>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</si>
  <si>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</si>
  <si>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</si>
  <si>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</si>
  <si>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</si>
  <si>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</si>
  <si>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</si>
  <si>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</si>
  <si>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</si>
  <si>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</si>
  <si>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</si>
  <si>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</si>
  <si>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</si>
  <si>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</si>
  <si>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</si>
  <si>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</si>
  <si>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</si>
  <si>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</si>
  <si>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</si>
  <si>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</si>
  <si>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</si>
  <si>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</si>
  <si>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</si>
  <si>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</si>
  <si>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</si>
  <si>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</si>
  <si>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</si>
  <si>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</si>
  <si>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</si>
  <si>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</si>
  <si>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</si>
  <si>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</si>
  <si>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</si>
  <si>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</si>
  <si>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</si>
  <si>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</si>
  <si>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</si>
  <si>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</si>
  <si>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</si>
  <si>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</si>
  <si>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</si>
  <si>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</si>
  <si>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</si>
  <si>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</si>
  <si>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</si>
  <si>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</si>
  <si>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</si>
  <si>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</si>
  <si>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</si>
  <si>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</si>
  <si>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</si>
  <si>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</si>
  <si>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</si>
  <si>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</si>
  <si>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</si>
  <si>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</si>
  <si>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</si>
  <si>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</si>
  <si>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</si>
  <si>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</si>
  <si>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</si>
  <si>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</si>
  <si>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</si>
  <si>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</si>
  <si>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</si>
  <si>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</si>
  <si>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</si>
  <si>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</si>
  <si>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</si>
  <si>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</si>
  <si>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</si>
  <si>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</si>
  <si>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</si>
  <si>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</si>
  <si>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</si>
  <si>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</si>
  <si>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</si>
  <si>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</si>
  <si>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</si>
  <si>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</si>
  <si>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</si>
  <si>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</si>
  <si>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</si>
  <si>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</si>
  <si>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</si>
  <si>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</si>
  <si>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</si>
  <si>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</si>
  <si>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</si>
  <si>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</si>
  <si>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</si>
  <si>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</si>
  <si>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</si>
  <si>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</si>
  <si>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</si>
  <si>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</si>
  <si>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</si>
  <si>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</si>
  <si>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</si>
  <si>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</si>
  <si>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</si>
  <si>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</si>
  <si>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</si>
  <si>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</si>
  <si>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</si>
  <si>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</si>
  <si>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</si>
  <si>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</si>
  <si>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</si>
  <si>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</si>
  <si>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</si>
  <si>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</si>
  <si>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</si>
  <si>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</si>
  <si>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</si>
  <si>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</si>
  <si>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</si>
  <si>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</si>
  <si>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</si>
  <si>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</si>
  <si>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</si>
  <si>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</si>
  <si>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</si>
  <si>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</si>
  <si>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</si>
  <si>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</si>
  <si>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</si>
  <si>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</si>
  <si>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</si>
  <si>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</si>
  <si>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</si>
  <si>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</si>
  <si>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</si>
  <si>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</si>
  <si>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</si>
  <si>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</si>
  <si>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</si>
  <si>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</si>
  <si>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</si>
  <si>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</si>
  <si>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</si>
  <si>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</si>
  <si>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</si>
  <si>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</si>
  <si>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</si>
  <si>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</si>
  <si>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</si>
  <si>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</si>
  <si>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</si>
  <si>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</si>
  <si>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</si>
  <si>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</si>
  <si>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</si>
  <si>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</si>
  <si>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</si>
  <si>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</si>
  <si>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</si>
  <si>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</si>
  <si>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</si>
  <si>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</si>
  <si>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</si>
  <si>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</si>
  <si>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</si>
  <si>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</si>
  <si>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</si>
  <si>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</si>
  <si>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</si>
  <si>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</si>
  <si>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</si>
  <si>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</si>
  <si>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</si>
  <si>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</si>
  <si>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</si>
  <si>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</si>
  <si>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</si>
  <si>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</si>
  <si>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</si>
  <si>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</si>
  <si>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</si>
  <si>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</si>
  <si>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</si>
  <si>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</si>
  <si>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</si>
  <si>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</si>
  <si>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</si>
  <si>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</si>
  <si>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</si>
  <si>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</si>
  <si>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</si>
  <si>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</si>
  <si>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</si>
  <si>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</si>
  <si>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</si>
  <si>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</si>
  <si>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</si>
  <si>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</si>
  <si>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</si>
  <si>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</si>
  <si>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</si>
  <si>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</si>
  <si>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</si>
  <si>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</si>
  <si>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</si>
  <si>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</si>
  <si>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</si>
  <si>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</si>
  <si>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</si>
  <si>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</si>
  <si>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</si>
  <si>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</si>
  <si>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</si>
  <si>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</si>
  <si>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</si>
  <si>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</si>
  <si>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</si>
  <si>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</si>
  <si>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</si>
  <si>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</si>
  <si>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</si>
  <si>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</si>
  <si>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</si>
  <si>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</si>
  <si>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</si>
  <si>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</si>
  <si>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</si>
  <si>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</si>
  <si>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</si>
  <si>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</si>
  <si>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</si>
  <si>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</si>
  <si>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</si>
  <si>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</si>
  <si>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</si>
  <si>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</si>
  <si>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</si>
  <si>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</si>
  <si>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</si>
  <si>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</si>
  <si>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</si>
  <si>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</si>
  <si>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</si>
  <si>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</si>
  <si>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</si>
  <si>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</si>
  <si>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</si>
  <si>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</si>
  <si>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</si>
  <si>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</si>
  <si>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</si>
  <si>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</si>
  <si>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</si>
  <si>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</si>
  <si>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</si>
  <si>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</si>
  <si>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</si>
  <si>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</si>
  <si>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</si>
  <si>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</si>
  <si>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</si>
  <si>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</si>
  <si>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</si>
  <si>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</si>
  <si>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</si>
  <si>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</si>
  <si>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</si>
  <si>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</si>
  <si>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</si>
  <si>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</si>
  <si>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</si>
  <si>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</si>
  <si>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</si>
  <si>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</si>
  <si>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</si>
  <si>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</si>
  <si>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</si>
  <si>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</si>
  <si>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</si>
  <si>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</si>
  <si>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</si>
  <si>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</si>
  <si>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</si>
  <si>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</si>
  <si>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</si>
  <si>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</si>
  <si>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</si>
  <si>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</si>
  <si>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</si>
  <si>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</si>
  <si>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</si>
  <si>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</si>
  <si>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</si>
  <si>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</si>
  <si>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</si>
  <si>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</si>
  <si>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</si>
  <si>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</si>
  <si>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</si>
  <si>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</si>
  <si>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</si>
  <si>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</si>
  <si>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</si>
  <si>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</si>
  <si>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</si>
  <si>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</si>
  <si>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</si>
  <si>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</si>
  <si>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</si>
  <si>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</si>
  <si>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</si>
  <si>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</si>
  <si>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</si>
  <si>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</si>
  <si>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</si>
  <si>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</si>
  <si>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</si>
  <si>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</si>
  <si>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</si>
  <si>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</si>
  <si>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</si>
  <si>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</si>
  <si>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</si>
  <si>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</si>
  <si>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</si>
  <si>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</si>
  <si>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</si>
  <si>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</si>
  <si>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</si>
  <si>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</si>
  <si>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</si>
  <si>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</si>
  <si>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</si>
  <si>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</si>
  <si>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</si>
  <si>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</si>
  <si>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</si>
  <si>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</si>
  <si>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</si>
  <si>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</si>
  <si>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</si>
  <si>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</si>
  <si>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</si>
  <si>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</si>
  <si>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</si>
  <si>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</si>
  <si>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</si>
  <si>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</si>
  <si>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</si>
  <si>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</si>
  <si>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</si>
  <si>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</si>
  <si>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</si>
  <si>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</si>
  <si>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</si>
  <si>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</si>
  <si>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</si>
  <si>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</si>
  <si>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</si>
  <si>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</si>
  <si>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</si>
  <si>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</si>
  <si>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</si>
  <si>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</si>
  <si>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</si>
  <si>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</si>
  <si>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</si>
  <si>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</si>
  <si>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</si>
  <si>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</si>
  <si>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</si>
  <si>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</si>
  <si>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</si>
  <si>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</si>
  <si>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</si>
  <si>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</si>
  <si>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</si>
  <si>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</si>
  <si>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</si>
  <si>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</si>
  <si>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</si>
  <si>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</si>
  <si>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</si>
  <si>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</si>
  <si>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</si>
  <si>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</si>
  <si>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</si>
  <si>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</si>
  <si>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</si>
  <si>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</si>
  <si>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</si>
  <si>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</si>
  <si>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</si>
  <si>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</si>
  <si>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</si>
  <si>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</si>
  <si>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</si>
  <si>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</si>
  <si>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</si>
  <si>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</si>
  <si>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</si>
  <si>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</si>
  <si>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</si>
  <si>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</si>
  <si>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</si>
  <si>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</si>
  <si>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</si>
  <si>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</si>
  <si>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</si>
  <si>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</si>
  <si>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</si>
  <si>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</si>
  <si>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</si>
  <si>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</si>
  <si>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</si>
  <si>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</si>
  <si>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</si>
  <si>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</si>
  <si>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</si>
  <si>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</si>
  <si>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</si>
  <si>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</si>
  <si>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</si>
  <si>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</si>
  <si>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</si>
  <si>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</si>
  <si>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</si>
  <si>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</si>
  <si>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</si>
  <si>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</si>
  <si>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</si>
  <si>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</si>
  <si>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</si>
  <si>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</si>
  <si>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</si>
  <si>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</si>
  <si>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</si>
  <si>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</si>
  <si>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</si>
  <si>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</si>
  <si>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</si>
  <si>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</si>
  <si>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</si>
  <si>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</si>
  <si>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</si>
  <si>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</si>
  <si>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</si>
  <si>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</si>
  <si>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</si>
  <si>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</si>
  <si>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</si>
  <si>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</si>
  <si>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</si>
  <si>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</si>
  <si>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</si>
  <si>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</si>
  <si>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</si>
  <si>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</si>
  <si>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</si>
  <si>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</si>
  <si>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</si>
  <si>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</si>
  <si>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</si>
  <si>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</si>
  <si>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</si>
  <si>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</si>
  <si>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</si>
  <si>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</si>
  <si>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</si>
  <si>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</si>
  <si>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</si>
  <si>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</si>
  <si>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</si>
  <si>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</si>
  <si>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</si>
  <si>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</si>
  <si>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</si>
  <si>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</si>
  <si>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</si>
  <si>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</si>
  <si>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</si>
  <si>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</si>
  <si>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</si>
  <si>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</si>
  <si>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</si>
  <si>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</si>
  <si>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</si>
  <si>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</si>
  <si>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</si>
  <si>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</si>
  <si>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</si>
  <si>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</si>
  <si>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</si>
  <si>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</si>
  <si>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</si>
  <si>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</si>
  <si>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</si>
  <si>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</si>
  <si>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</si>
  <si>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</si>
  <si>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</si>
  <si>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</si>
  <si>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</si>
  <si>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</si>
  <si>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</si>
  <si>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</si>
  <si>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</si>
  <si>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</si>
  <si>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</si>
  <si>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</si>
  <si>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</si>
  <si>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</si>
  <si>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</si>
  <si>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</si>
  <si>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</si>
  <si>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</si>
  <si>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</si>
  <si>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</si>
  <si>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</si>
  <si>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</si>
  <si>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</si>
  <si>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</si>
  <si>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</si>
  <si>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</si>
  <si>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</si>
  <si>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</si>
  <si>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</si>
  <si>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</si>
  <si>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</si>
  <si>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</si>
  <si>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</si>
  <si>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</si>
  <si>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</si>
  <si>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</si>
  <si>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</si>
  <si>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</si>
  <si>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</si>
  <si>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</si>
  <si>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</si>
  <si>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</si>
  <si>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</si>
  <si>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</si>
  <si>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</si>
  <si>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</si>
  <si>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</si>
  <si>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</si>
  <si>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</si>
  <si>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</si>
  <si>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</si>
  <si>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</si>
  <si>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</si>
  <si>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</si>
  <si>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</si>
  <si>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</si>
  <si>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</si>
  <si>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</si>
  <si>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</si>
  <si>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</si>
  <si>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</si>
  <si>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</si>
  <si>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</si>
  <si>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</si>
  <si>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</si>
  <si>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</si>
  <si>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</si>
  <si>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</si>
  <si>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</si>
  <si>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</si>
  <si>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</si>
  <si>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</si>
  <si>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</si>
  <si>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</si>
  <si>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</si>
  <si>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</si>
  <si>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</si>
  <si>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</si>
  <si>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</si>
  <si>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</si>
  <si>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</si>
  <si>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</si>
  <si>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</si>
  <si>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</si>
  <si>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</si>
  <si>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</si>
  <si>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</si>
  <si>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</si>
  <si>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</si>
  <si>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</si>
  <si>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</si>
  <si>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</si>
  <si>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</si>
  <si>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</si>
  <si>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</si>
  <si>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</si>
  <si>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</si>
  <si>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</si>
  <si>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</si>
  <si>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</si>
  <si>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</si>
  <si>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</si>
  <si>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</si>
  <si>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</si>
  <si>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</si>
  <si>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</si>
  <si>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</si>
  <si>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</si>
  <si>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</si>
  <si>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</si>
  <si>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</si>
  <si>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</si>
  <si>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</si>
  <si>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</si>
  <si>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</si>
  <si>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</si>
  <si>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</si>
  <si>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</si>
  <si>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</si>
  <si>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</si>
  <si>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</si>
  <si>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</si>
  <si>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</si>
  <si>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</si>
  <si>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</si>
  <si>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</si>
  <si>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</si>
  <si>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</si>
  <si>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</si>
  <si>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</si>
  <si>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</si>
  <si>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</si>
  <si>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</si>
  <si>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</si>
  <si>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</si>
  <si>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</si>
  <si>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</si>
  <si>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</si>
  <si>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</si>
  <si>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</si>
  <si>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</si>
  <si>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</si>
  <si>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</si>
  <si>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</si>
  <si>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</si>
  <si>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</si>
  <si>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</si>
  <si>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</si>
  <si>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</si>
  <si>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</si>
  <si>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</si>
  <si>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</si>
  <si>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</si>
  <si>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</si>
  <si>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</si>
  <si>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</si>
  <si>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</si>
  <si>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</si>
  <si>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</si>
  <si>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</si>
  <si>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</si>
  <si>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</si>
  <si>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</si>
  <si>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</si>
  <si>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</si>
  <si>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</si>
  <si>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</si>
  <si>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</si>
  <si>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</si>
  <si>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</si>
  <si>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</si>
  <si>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</si>
  <si>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</si>
  <si>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</si>
  <si>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</si>
  <si>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</si>
  <si>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</si>
  <si>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</si>
  <si>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</si>
  <si>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</si>
  <si>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</si>
  <si>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</si>
  <si>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</si>
  <si>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</si>
  <si>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</si>
  <si>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</si>
  <si>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</si>
  <si>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</si>
  <si>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</si>
  <si>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</si>
  <si>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</si>
  <si>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</si>
  <si>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</si>
  <si>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</si>
  <si>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</si>
  <si>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</si>
  <si>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</si>
  <si>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</si>
  <si>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</si>
  <si>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</si>
  <si>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</si>
  <si>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</si>
  <si>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</si>
  <si>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</si>
  <si>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</si>
  <si>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</si>
  <si>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</si>
  <si>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</si>
  <si>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</si>
  <si>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</si>
  <si>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</si>
  <si>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</si>
  <si>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</si>
  <si>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</si>
  <si>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</si>
  <si>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</si>
  <si>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</si>
  <si>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</si>
  <si>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</si>
  <si>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</si>
  <si>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</si>
  <si>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</si>
  <si>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</si>
  <si>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</si>
  <si>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</si>
  <si>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</si>
  <si>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</si>
  <si>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</si>
  <si>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</si>
  <si>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</si>
  <si>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</si>
  <si>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</si>
  <si>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</si>
  <si>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</si>
  <si>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</si>
  <si>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</si>
  <si>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</si>
  <si>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</si>
  <si>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</si>
  <si>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</si>
  <si>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</si>
  <si>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</si>
  <si>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</si>
  <si>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</si>
  <si>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</si>
  <si>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</si>
  <si>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</si>
  <si>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</si>
  <si>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</si>
  <si>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</si>
  <si>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</si>
  <si>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</si>
  <si>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</si>
  <si>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</si>
  <si>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</si>
  <si>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</si>
  <si>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</si>
  <si>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</si>
  <si>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</si>
  <si>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</si>
  <si>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</si>
  <si>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</si>
  <si>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</si>
  <si>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</si>
  <si>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</si>
  <si>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</si>
  <si>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</si>
  <si>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</si>
  <si>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</si>
  <si>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</si>
  <si>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</si>
  <si>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</si>
  <si>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</si>
  <si>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</si>
  <si>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</si>
  <si>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</si>
  <si>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</si>
  <si>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</si>
  <si>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</si>
  <si>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</si>
  <si>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</si>
  <si>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</si>
  <si>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</si>
  <si>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</si>
  <si>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</si>
  <si>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</si>
  <si>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</si>
  <si>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</si>
  <si>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</si>
  <si>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</si>
  <si>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</si>
  <si>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</si>
  <si>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</si>
  <si>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</si>
  <si>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</si>
  <si>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</si>
  <si>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</si>
  <si>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</si>
  <si>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</si>
  <si>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</si>
  <si>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</si>
  <si>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</si>
  <si>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</si>
  <si>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</si>
  <si>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</si>
  <si>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</si>
  <si>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</si>
  <si>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</si>
  <si>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</si>
  <si>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</si>
  <si>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</si>
  <si>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</si>
  <si>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</si>
  <si>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</si>
  <si>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</si>
  <si>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</si>
  <si>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</si>
  <si>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</si>
  <si>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</si>
  <si>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</si>
  <si>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</si>
  <si>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</si>
  <si>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</si>
  <si>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</si>
  <si>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</si>
  <si>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</si>
  <si>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</si>
  <si>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</si>
  <si>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</si>
  <si>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</si>
  <si>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</si>
  <si>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</si>
  <si>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</si>
  <si>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</si>
  <si>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</si>
  <si>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</si>
  <si>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</si>
  <si>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</si>
  <si>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</si>
  <si>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</si>
  <si>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</si>
  <si>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</si>
  <si>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</si>
  <si>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</si>
  <si>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</si>
  <si>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</si>
  <si>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</si>
  <si>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</si>
  <si>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</si>
  <si>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</si>
  <si>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</si>
  <si>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</si>
  <si>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</si>
  <si>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</si>
  <si>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</si>
  <si>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</si>
  <si>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</si>
  <si>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</si>
  <si>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</si>
  <si>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</si>
  <si>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</si>
  <si>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</si>
  <si>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</si>
  <si>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</si>
  <si>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</si>
  <si>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</si>
  <si>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</si>
  <si>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</si>
  <si>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</si>
  <si>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</si>
  <si>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</si>
  <si>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</si>
  <si>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</si>
  <si>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</si>
  <si>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</si>
  <si>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</si>
  <si>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</si>
  <si>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</si>
  <si>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</si>
  <si>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</si>
  <si>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</si>
  <si>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</si>
  <si>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</si>
  <si>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</si>
  <si>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</si>
  <si>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</si>
  <si>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</si>
  <si>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</si>
  <si>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</si>
  <si>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</si>
  <si>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</si>
  <si>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</si>
  <si>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</si>
  <si>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</si>
  <si>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</si>
  <si>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</si>
  <si>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</si>
  <si>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</si>
  <si>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</si>
  <si>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</si>
  <si>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</si>
  <si>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</si>
  <si>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</si>
  <si>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</si>
  <si>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</si>
  <si>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</si>
  <si>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</si>
  <si>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</si>
  <si>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</si>
  <si>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</si>
  <si>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</si>
  <si>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</si>
  <si>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</si>
  <si>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</si>
  <si>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</si>
  <si>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</si>
  <si>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</si>
  <si>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</si>
  <si>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</si>
  <si>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</si>
  <si>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</si>
  <si>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</si>
  <si>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</si>
  <si>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</si>
  <si>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</si>
  <si>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</si>
  <si>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</si>
  <si>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</si>
  <si>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</si>
  <si>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</si>
  <si>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</si>
  <si>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</si>
  <si>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</si>
  <si>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</si>
  <si>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</si>
  <si>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</si>
  <si>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</si>
  <si>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</si>
  <si>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</si>
  <si>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</si>
  <si>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</si>
  <si>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</si>
  <si>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</si>
  <si>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</si>
  <si>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</si>
  <si>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</si>
  <si>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</si>
  <si>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</si>
  <si>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</si>
  <si>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</si>
  <si>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</si>
  <si>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</si>
  <si>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</si>
  <si>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</si>
  <si>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</si>
  <si>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</si>
  <si>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</si>
  <si>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</si>
  <si>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</si>
  <si>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</si>
  <si>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</si>
  <si>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</si>
  <si>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</si>
  <si>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</si>
  <si>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</si>
  <si>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</si>
  <si>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</si>
  <si>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</si>
  <si>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</si>
  <si>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</si>
  <si>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</si>
  <si>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</si>
  <si>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</si>
  <si>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</si>
  <si>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</si>
  <si>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</si>
  <si>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</si>
  <si>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</si>
  <si>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</si>
  <si>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</si>
  <si>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</si>
  <si>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</si>
  <si>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</si>
  <si>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</si>
  <si>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</si>
  <si>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</si>
  <si>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</si>
  <si>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</si>
  <si>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</si>
  <si>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</si>
  <si>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</si>
  <si>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</si>
  <si>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</si>
  <si>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</si>
  <si>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</si>
  <si>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</si>
  <si>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</si>
  <si>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</si>
  <si>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</si>
  <si>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</si>
  <si>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</si>
  <si>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</si>
  <si>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</si>
  <si>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</si>
  <si>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</si>
  <si>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</si>
  <si>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</si>
  <si>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</si>
  <si>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</si>
  <si>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</si>
  <si>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</si>
  <si>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</si>
  <si>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</si>
  <si>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</si>
  <si>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</si>
  <si>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</si>
  <si>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</si>
  <si>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</si>
  <si>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</si>
  <si>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</si>
  <si>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</si>
  <si>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</si>
  <si>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</si>
  <si>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</si>
  <si>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</si>
  <si>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</si>
  <si>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</si>
  <si>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</si>
  <si>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</si>
  <si>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</si>
  <si>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</si>
  <si>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</si>
  <si>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</si>
  <si>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</si>
  <si>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</si>
  <si>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</si>
  <si>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</si>
  <si>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</si>
  <si>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</si>
  <si>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</si>
  <si>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</si>
  <si>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</si>
  <si>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</si>
  <si>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</si>
  <si>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</si>
  <si>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</si>
  <si>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</si>
  <si>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</si>
  <si>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</si>
  <si>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</si>
  <si>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</si>
  <si>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</si>
  <si>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</si>
  <si>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</si>
  <si>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</si>
  <si>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</si>
  <si>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</si>
  <si>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</si>
  <si>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</si>
  <si>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</si>
  <si>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</si>
  <si>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</si>
  <si>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</si>
  <si>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</si>
  <si>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</si>
  <si>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</si>
  <si>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</si>
  <si>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</si>
  <si>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</si>
  <si>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</si>
  <si>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</si>
  <si>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</si>
  <si>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</si>
  <si>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</si>
  <si>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</si>
  <si>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</si>
  <si>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</si>
  <si>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</si>
  <si>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</si>
  <si>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</si>
  <si>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</si>
  <si>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</si>
  <si>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</si>
  <si>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</si>
  <si>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</si>
  <si>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</si>
  <si>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</si>
  <si>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</si>
  <si>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</si>
  <si>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</si>
  <si>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</si>
  <si>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</si>
  <si>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</si>
  <si>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</si>
  <si>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</si>
  <si>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</si>
  <si>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</si>
  <si>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</si>
  <si>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</si>
  <si>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</si>
  <si>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</si>
  <si>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</si>
  <si>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</si>
  <si>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</si>
  <si>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</si>
  <si>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</si>
  <si>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</si>
  <si>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</si>
  <si>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</si>
  <si>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</si>
  <si>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</si>
  <si>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</si>
  <si>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</si>
  <si>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</si>
  <si>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</si>
  <si>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</si>
  <si>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</si>
  <si>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</si>
  <si>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</si>
  <si>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</si>
  <si>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</si>
  <si>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</si>
  <si>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</si>
  <si>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</si>
  <si>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</si>
  <si>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</si>
  <si>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</si>
  <si>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</si>
  <si>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</si>
  <si>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</si>
  <si>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</si>
  <si>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</si>
  <si>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</si>
  <si>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</si>
  <si>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</si>
  <si>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</si>
  <si>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</si>
  <si>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</si>
  <si>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</si>
  <si>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</si>
  <si>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</si>
  <si>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</si>
  <si>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</si>
  <si>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</si>
  <si>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</si>
  <si>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</si>
  <si>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</si>
  <si>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</si>
  <si>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</si>
  <si>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</si>
  <si>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</si>
  <si>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</si>
  <si>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</si>
  <si>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</si>
  <si>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</si>
  <si>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</si>
  <si>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</si>
  <si>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</si>
  <si>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</si>
  <si>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</si>
  <si>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</si>
  <si>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</si>
  <si>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</si>
  <si>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</si>
  <si>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</si>
  <si>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</si>
  <si>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</si>
  <si>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</si>
  <si>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</si>
  <si>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</si>
  <si>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</si>
  <si>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</si>
  <si>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</si>
  <si>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</si>
  <si>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</si>
  <si>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</si>
  <si>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</si>
  <si>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</si>
  <si>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</si>
  <si>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</si>
  <si>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</si>
  <si>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</si>
  <si>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</si>
  <si>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</si>
  <si>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</si>
  <si>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</si>
  <si>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</si>
  <si>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</si>
  <si>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</si>
  <si>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</si>
  <si>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</si>
  <si>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</si>
  <si>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</si>
  <si>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</si>
  <si>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</si>
  <si>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</si>
  <si>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</si>
  <si>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</si>
  <si>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</si>
  <si>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</si>
  <si>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</si>
  <si>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</si>
  <si>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</si>
  <si>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</si>
  <si>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</si>
  <si>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</si>
  <si>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</si>
  <si>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</si>
  <si>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</si>
  <si>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</si>
  <si>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</si>
  <si>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</si>
  <si>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</si>
  <si>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</si>
  <si>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</si>
  <si>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</si>
  <si>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</si>
  <si>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</si>
  <si>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</si>
  <si>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</si>
  <si>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</si>
  <si>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</si>
  <si>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</si>
  <si>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</si>
  <si>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</si>
  <si>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</si>
  <si>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</si>
  <si>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</si>
  <si>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</si>
  <si>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</si>
  <si>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</si>
  <si>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</si>
  <si>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</si>
  <si>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</si>
  <si>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</si>
  <si>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</si>
  <si>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</si>
  <si>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</si>
  <si>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</si>
  <si>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</si>
  <si>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</si>
  <si>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</si>
  <si>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</si>
  <si>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</si>
  <si>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</si>
  <si>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</si>
  <si>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</si>
  <si>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</si>
  <si>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</si>
  <si>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</si>
  <si>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</si>
  <si>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</si>
  <si>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</si>
  <si>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</si>
  <si>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</si>
  <si>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</si>
  <si>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</si>
  <si>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</si>
  <si>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</si>
  <si>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</si>
  <si>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</si>
  <si>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</si>
  <si>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</si>
  <si>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</si>
  <si>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</si>
  <si>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</si>
  <si>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</si>
  <si>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</si>
  <si>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</si>
  <si>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</si>
  <si>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</si>
  <si>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</si>
  <si>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</si>
  <si>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</si>
  <si>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</si>
  <si>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</si>
  <si>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</si>
  <si>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</si>
  <si>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</si>
  <si>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</si>
  <si>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</si>
  <si>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</si>
  <si>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</si>
  <si>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</si>
  <si>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</si>
  <si>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</si>
  <si>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</si>
  <si>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</si>
  <si>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</si>
  <si>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</si>
  <si>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</si>
  <si>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</si>
  <si>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</si>
  <si>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</si>
  <si>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</si>
  <si>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</si>
  <si>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</si>
  <si>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</si>
  <si>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</si>
  <si>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</si>
  <si>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</si>
  <si>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</si>
  <si>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</si>
  <si>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</si>
  <si>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</si>
  <si>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</si>
  <si>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</si>
  <si>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</si>
  <si>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</si>
  <si>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</si>
  <si>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</si>
  <si>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</si>
  <si>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</si>
  <si>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</si>
  <si>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</si>
  <si>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</si>
  <si>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</si>
  <si>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</si>
  <si>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</si>
  <si>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</si>
  <si>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</si>
  <si>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</si>
  <si>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</si>
  <si>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</si>
  <si>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</si>
  <si>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</si>
  <si>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</si>
  <si>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</si>
  <si>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</si>
  <si>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</si>
  <si>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</si>
  <si>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</si>
  <si>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</si>
  <si>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</si>
  <si>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</si>
  <si>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</si>
  <si>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</si>
  <si>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</si>
  <si>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</si>
  <si>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</si>
  <si>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</si>
  <si>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</si>
  <si>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</si>
  <si>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</si>
  <si>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</si>
  <si>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</si>
  <si>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</si>
  <si>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</si>
  <si>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</si>
  <si>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</si>
  <si>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</si>
  <si>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</si>
  <si>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</si>
  <si>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</si>
  <si>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</si>
  <si>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</si>
  <si>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</si>
  <si>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</si>
  <si>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</si>
  <si>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</si>
  <si>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</si>
  <si>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</si>
  <si>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</si>
  <si>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</si>
  <si>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</si>
  <si>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</si>
  <si>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</si>
  <si>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</si>
  <si>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</si>
  <si>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</si>
  <si>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</si>
  <si>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</si>
  <si>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</si>
  <si>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</si>
  <si>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</si>
  <si>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</si>
  <si>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</si>
  <si>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</si>
  <si>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</si>
  <si>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</si>
  <si>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</si>
  <si>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</si>
  <si>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</si>
  <si>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</si>
  <si>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</si>
  <si>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</si>
  <si>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</si>
  <si>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</si>
  <si>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</si>
  <si>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</si>
  <si>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</si>
  <si>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</si>
  <si>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</si>
  <si>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</si>
  <si>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</si>
  <si>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</si>
  <si>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</si>
  <si>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</si>
  <si>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</si>
  <si>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</si>
  <si>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</si>
  <si>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</si>
  <si>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</si>
  <si>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</si>
  <si>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</si>
  <si>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</si>
  <si>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</si>
  <si>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</si>
  <si>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</si>
  <si>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</si>
  <si>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</si>
  <si>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</si>
  <si>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</si>
  <si>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</si>
  <si>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</si>
  <si>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</si>
  <si>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</si>
  <si>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</si>
  <si>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</si>
  <si>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</si>
  <si>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</si>
  <si>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</si>
  <si>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</si>
  <si>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</si>
  <si>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</si>
  <si>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</si>
  <si>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</si>
  <si>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</si>
  <si>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</si>
  <si>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</si>
  <si>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</si>
  <si>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</si>
  <si>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</si>
  <si>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</si>
  <si>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</si>
  <si>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</si>
  <si>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</si>
  <si>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</si>
  <si>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</si>
  <si>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</si>
  <si>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</si>
  <si>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</si>
  <si>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</si>
  <si>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</si>
  <si>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</si>
  <si>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</si>
  <si>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</si>
  <si>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</si>
  <si>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</si>
  <si>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</si>
  <si>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</si>
  <si>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</si>
  <si>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</si>
  <si>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</si>
  <si>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</si>
  <si>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</si>
  <si>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</si>
  <si>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</si>
  <si>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</si>
  <si>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</si>
  <si>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</si>
  <si>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</si>
  <si>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</si>
  <si>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</si>
  <si>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</si>
  <si>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</si>
  <si>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</si>
  <si>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</si>
  <si>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</si>
  <si>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</si>
  <si>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</si>
  <si>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</si>
  <si>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</si>
  <si>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</si>
  <si>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</si>
  <si>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</si>
  <si>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</si>
  <si>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</si>
  <si>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</si>
  <si>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</si>
  <si>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</si>
  <si>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</si>
  <si>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</si>
  <si>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</si>
  <si>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</si>
  <si>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</si>
  <si>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</si>
  <si>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</si>
  <si>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</si>
  <si>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</si>
  <si>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</si>
  <si>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</si>
  <si>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</si>
  <si>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</si>
  <si>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</si>
  <si>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</si>
  <si>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</si>
  <si>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</si>
  <si>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</si>
  <si>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</si>
  <si>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</si>
  <si>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</si>
  <si>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</si>
  <si>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</si>
  <si>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</si>
  <si>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</si>
  <si>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</si>
  <si>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</si>
  <si>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</si>
  <si>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</si>
  <si>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</si>
  <si>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</si>
  <si>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</si>
  <si>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</si>
  <si>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</si>
  <si>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</si>
  <si>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</si>
  <si>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</si>
  <si>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</si>
  <si>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</si>
  <si>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</si>
  <si>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</si>
  <si>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</si>
  <si>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</si>
  <si>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</si>
  <si>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</si>
  <si>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</si>
  <si>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</si>
  <si>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</si>
  <si>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</si>
  <si>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</si>
  <si>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</si>
  <si>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</si>
  <si>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</si>
  <si>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</si>
  <si>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</si>
  <si>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</si>
  <si>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</si>
  <si>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</si>
  <si>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</si>
  <si>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</si>
  <si>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</si>
  <si>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</si>
  <si>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</si>
  <si>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</si>
  <si>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</si>
  <si>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</si>
  <si>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</si>
  <si>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</si>
  <si>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</si>
  <si>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</si>
  <si>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</si>
  <si>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</si>
  <si>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</si>
  <si>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</si>
  <si>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</si>
  <si>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</si>
  <si>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</si>
  <si>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</si>
  <si>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</si>
  <si>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</si>
  <si>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</si>
  <si>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</si>
  <si>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</si>
  <si>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</si>
  <si>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</si>
  <si>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</si>
  <si>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</si>
  <si>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</si>
  <si>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</si>
  <si>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</si>
  <si>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</si>
  <si>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</si>
  <si>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</si>
  <si>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</si>
  <si>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</si>
  <si>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</si>
  <si>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</si>
  <si>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</si>
  <si>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</si>
  <si>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</si>
  <si>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</si>
  <si>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</si>
  <si>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</si>
  <si>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</si>
  <si>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</si>
  <si>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</si>
  <si>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</si>
  <si>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</si>
  <si>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</si>
  <si>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</si>
  <si>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</si>
  <si>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</si>
  <si>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</si>
  <si>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</si>
  <si>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</si>
  <si>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</si>
  <si>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</si>
  <si>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</si>
  <si>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</si>
  <si>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</si>
  <si>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</si>
  <si>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</si>
  <si>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</si>
  <si>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</si>
  <si>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</si>
  <si>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</si>
  <si>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</si>
  <si>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</si>
  <si>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</si>
  <si>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</si>
  <si>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</si>
  <si>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</si>
  <si>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</si>
  <si>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</si>
  <si>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</si>
  <si>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</si>
  <si>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</si>
  <si>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</si>
  <si>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</si>
  <si>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</si>
  <si>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</si>
  <si>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</si>
  <si>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</si>
  <si>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</si>
  <si>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</si>
  <si>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</si>
  <si>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</si>
  <si>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</si>
  <si>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</si>
  <si>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</si>
  <si>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</si>
  <si>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</si>
  <si>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</si>
  <si>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</si>
  <si>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</si>
  <si>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</si>
  <si>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</si>
  <si>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</si>
  <si>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</si>
  <si>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</si>
  <si>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</si>
  <si>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</si>
  <si>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</si>
  <si>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</si>
  <si>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</si>
  <si>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</si>
  <si>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</si>
  <si>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</si>
  <si>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</si>
  <si>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</si>
  <si>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</si>
  <si>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</si>
  <si>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</si>
  <si>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</si>
  <si>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</si>
  <si>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</si>
  <si>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</si>
  <si>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</si>
  <si>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</si>
  <si>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</si>
  <si>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</si>
  <si>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</si>
  <si>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</si>
  <si>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</si>
  <si>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</si>
  <si>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</si>
  <si>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</si>
  <si>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</si>
  <si>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</si>
  <si>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</si>
  <si>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</si>
  <si>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</si>
  <si>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</si>
  <si>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</si>
  <si>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</si>
  <si>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</si>
  <si>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</si>
  <si>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</si>
  <si>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</si>
  <si>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</si>
  <si>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</si>
  <si>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</si>
  <si>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</si>
  <si>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</si>
  <si>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</si>
  <si>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</si>
  <si>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</si>
  <si>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</si>
  <si>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</si>
  <si>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</si>
  <si>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</si>
  <si>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</si>
  <si>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</si>
  <si>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</si>
  <si>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</si>
  <si>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</si>
  <si>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</si>
  <si>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</si>
  <si>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</si>
  <si>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</si>
  <si>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</si>
  <si>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</si>
  <si>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</si>
  <si>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</si>
  <si>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</si>
  <si>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</si>
  <si>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</si>
  <si>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</si>
  <si>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</si>
  <si>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</si>
  <si>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</si>
  <si>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</si>
  <si>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</si>
  <si>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</si>
  <si>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</si>
  <si>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</si>
  <si>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</si>
  <si>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</si>
  <si>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</si>
  <si>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</si>
  <si>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</si>
  <si>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</si>
  <si>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</si>
  <si>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</si>
  <si>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</si>
  <si>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</si>
  <si>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</si>
  <si>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</si>
  <si>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</si>
  <si>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</si>
  <si>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</si>
  <si>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</si>
  <si>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</si>
  <si>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</si>
  <si>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</si>
  <si>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</si>
  <si>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</si>
  <si>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</si>
  <si>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</si>
  <si>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</si>
  <si>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</si>
  <si>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</si>
  <si>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</si>
  <si>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</si>
  <si>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</si>
  <si>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</si>
  <si>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</si>
  <si>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</si>
  <si>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</si>
  <si>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</si>
  <si>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</si>
  <si>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</si>
  <si>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</si>
  <si>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</si>
  <si>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</si>
  <si>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</si>
  <si>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</si>
  <si>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</si>
  <si>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</si>
  <si>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</si>
  <si>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</si>
  <si>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</si>
  <si>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</si>
  <si>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</si>
  <si>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</si>
  <si>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</si>
  <si>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</si>
  <si>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</si>
  <si>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</si>
  <si>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</si>
  <si>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</si>
  <si>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</si>
  <si>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</si>
  <si>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</si>
  <si>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</si>
  <si>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</si>
  <si>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</si>
  <si>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</si>
  <si>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</si>
  <si>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</si>
  <si>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</si>
  <si>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</si>
  <si>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</si>
  <si>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</si>
  <si>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</si>
  <si>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</si>
  <si>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</si>
  <si>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</si>
  <si>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</si>
  <si>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</si>
  <si>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</si>
  <si>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</si>
  <si>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</si>
  <si>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</si>
  <si>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</si>
  <si>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</si>
  <si>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</si>
  <si>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</si>
  <si>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</si>
  <si>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</si>
  <si>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</si>
  <si>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</si>
  <si>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</si>
  <si>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</si>
  <si>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</si>
  <si>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</si>
  <si>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</si>
  <si>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</si>
  <si>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</si>
  <si>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</si>
  <si>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</si>
  <si>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</si>
  <si>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</si>
  <si>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</si>
  <si>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</si>
  <si>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</si>
  <si>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</si>
  <si>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</si>
  <si>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</si>
  <si>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</si>
  <si>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</si>
  <si>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</si>
  <si>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</si>
  <si>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</si>
  <si>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</si>
  <si>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</si>
  <si>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</si>
  <si>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</si>
  <si>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</si>
  <si>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</si>
  <si>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</si>
  <si>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</si>
  <si>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</si>
  <si>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</si>
  <si>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</si>
  <si>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</si>
  <si>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</si>
  <si>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</si>
  <si>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</si>
  <si>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</si>
  <si>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</si>
  <si>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</si>
  <si>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</si>
  <si>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</si>
  <si>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</si>
  <si>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</si>
  <si>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</si>
  <si>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</si>
  <si>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</si>
  <si>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</si>
  <si>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</si>
  <si>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</si>
  <si>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</si>
  <si>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</si>
  <si>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</si>
  <si>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</si>
  <si>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</si>
  <si>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</si>
  <si>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</si>
  <si>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</si>
  <si>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</si>
  <si>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</si>
  <si>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</si>
  <si>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</si>
  <si>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</si>
  <si>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</si>
  <si>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</si>
  <si>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</si>
  <si>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</si>
  <si>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</si>
  <si>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</si>
  <si>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</si>
  <si>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</si>
  <si>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</si>
  <si>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</si>
  <si>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</si>
  <si>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</si>
  <si>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</si>
  <si>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</si>
  <si>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</si>
  <si>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</si>
  <si>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</si>
  <si>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</si>
  <si>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</si>
  <si>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</si>
  <si>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</si>
  <si>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</si>
  <si>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</si>
  <si>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</si>
  <si>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</si>
  <si>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</si>
  <si>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</si>
  <si>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</si>
  <si>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</si>
  <si>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</si>
  <si>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</si>
  <si>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</si>
  <si>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</si>
  <si>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</si>
  <si>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</si>
  <si>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</si>
  <si>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</si>
  <si>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</si>
  <si>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</si>
  <si>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</si>
  <si>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</si>
  <si>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</si>
  <si>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</si>
  <si>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</si>
  <si>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</si>
  <si>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</si>
  <si>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</si>
  <si>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</si>
  <si>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</si>
  <si>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</si>
  <si>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</si>
  <si>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</si>
  <si>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</si>
  <si>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</si>
  <si>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</si>
  <si>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</si>
  <si>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</si>
  <si>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</si>
  <si>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</si>
  <si>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</si>
  <si>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</si>
  <si>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</si>
  <si>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</si>
  <si>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</si>
  <si>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</si>
  <si>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</si>
  <si>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</si>
  <si>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</si>
  <si>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</si>
  <si>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</si>
  <si>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</si>
  <si>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</si>
  <si>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</si>
  <si>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</si>
  <si>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</si>
  <si>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</si>
  <si>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</si>
  <si>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</si>
  <si>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</si>
  <si>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</si>
  <si>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</si>
  <si>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</si>
  <si>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</si>
  <si>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</si>
  <si>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</si>
  <si>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</si>
  <si>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</si>
  <si>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</si>
  <si>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</si>
  <si>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</si>
  <si>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</si>
  <si>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</si>
  <si>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</si>
  <si>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</si>
  <si>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</si>
  <si>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</si>
  <si>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</si>
  <si>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</si>
  <si>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</si>
  <si>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</si>
  <si>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</si>
  <si>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</si>
  <si>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</si>
  <si>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</si>
  <si>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</si>
  <si>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</si>
  <si>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</si>
  <si>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</si>
  <si>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</si>
  <si>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</si>
  <si>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</si>
  <si>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</si>
  <si>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</si>
  <si>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</si>
  <si>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</si>
  <si>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</si>
  <si>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</si>
  <si>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</si>
  <si>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</si>
  <si>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</si>
  <si>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</si>
  <si>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</si>
  <si>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</si>
  <si>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</si>
  <si>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</si>
  <si>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</si>
  <si>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</si>
  <si>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</si>
  <si>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</si>
  <si>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</si>
  <si>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</si>
  <si>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</si>
  <si>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</si>
  <si>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</si>
  <si>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</si>
  <si>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</si>
  <si>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</si>
  <si>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</si>
  <si>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</si>
  <si>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</si>
  <si>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</si>
  <si>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</si>
  <si>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</si>
  <si>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</si>
  <si>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</si>
  <si>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</si>
  <si>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</si>
  <si>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</si>
  <si>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</si>
  <si>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</si>
  <si>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</si>
  <si>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</si>
  <si>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</si>
  <si>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</si>
  <si>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</si>
  <si>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</si>
  <si>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</si>
  <si>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</si>
  <si>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</si>
  <si>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</si>
  <si>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</si>
  <si>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</si>
  <si>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</si>
  <si>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</si>
  <si>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</si>
  <si>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</si>
  <si>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</si>
  <si>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</si>
  <si>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</si>
  <si>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</si>
  <si>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</si>
  <si>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</si>
  <si>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</si>
  <si>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</si>
  <si>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</si>
  <si>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</si>
  <si>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</si>
  <si>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</si>
  <si>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</si>
  <si>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</si>
  <si>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</si>
  <si>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</si>
  <si>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</si>
  <si>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</si>
  <si>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</si>
  <si>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</si>
  <si>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</si>
  <si>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</si>
  <si>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</si>
  <si>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</si>
  <si>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</si>
  <si>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</si>
  <si>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</si>
  <si>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</si>
  <si>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</si>
  <si>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</si>
  <si>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</si>
  <si>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</si>
  <si>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</si>
  <si>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</si>
  <si>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</si>
  <si>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</si>
  <si>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</si>
  <si>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</si>
  <si>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</si>
  <si>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</si>
  <si>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</si>
  <si>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</si>
  <si>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</si>
  <si>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</si>
  <si>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</si>
  <si>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</si>
  <si>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</si>
  <si>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</si>
  <si>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</si>
  <si>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</si>
  <si>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</si>
  <si>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</si>
  <si>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</si>
  <si>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</si>
  <si>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</si>
  <si>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</si>
  <si>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</si>
  <si>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</si>
  <si>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</si>
  <si>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</si>
  <si>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</si>
  <si>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</si>
  <si>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</si>
  <si>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</si>
  <si>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</si>
  <si>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</si>
  <si>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</si>
  <si>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</si>
  <si>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</si>
  <si>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</si>
  <si>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</si>
  <si>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</si>
  <si>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</si>
  <si>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</si>
  <si>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</si>
  <si>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</si>
  <si>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</si>
  <si>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</si>
  <si>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</si>
  <si>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</si>
  <si>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</si>
  <si>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</si>
  <si>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</si>
  <si>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</si>
  <si>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</si>
  <si>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</si>
  <si>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</si>
  <si>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</si>
  <si>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</si>
  <si>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</si>
  <si>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</si>
  <si>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</si>
  <si>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</si>
  <si>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</si>
  <si>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</si>
  <si>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</si>
  <si>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</si>
  <si>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</si>
  <si>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</si>
  <si>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</si>
  <si>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</si>
  <si>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</si>
  <si>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</si>
  <si>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</si>
  <si>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</si>
  <si>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</si>
  <si>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</si>
  <si>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</si>
  <si>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</si>
  <si>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</si>
  <si>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</si>
  <si>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</si>
  <si>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</si>
  <si>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</si>
  <si>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</si>
  <si>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</si>
  <si>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</si>
  <si>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</si>
  <si>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</si>
  <si>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</si>
  <si>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</si>
  <si>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</si>
  <si>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</si>
  <si>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</si>
  <si>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</si>
  <si>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</si>
  <si>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</si>
  <si>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</si>
  <si>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</si>
  <si>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</si>
  <si>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</si>
  <si>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</si>
  <si>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</si>
  <si>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</si>
  <si>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</si>
  <si>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</si>
  <si>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</si>
  <si>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</si>
  <si>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</si>
  <si>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</si>
  <si>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</si>
  <si>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</si>
  <si>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</si>
  <si>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</si>
  <si>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</si>
  <si>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</si>
  <si>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</si>
  <si>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</si>
  <si>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</si>
  <si>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</si>
  <si>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</si>
  <si>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</si>
  <si>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</si>
  <si>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</si>
  <si>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</si>
  <si>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</si>
  <si>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</si>
  <si>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</si>
  <si>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</si>
  <si>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</si>
  <si>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</si>
  <si>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</si>
  <si>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</si>
  <si>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</si>
  <si>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</si>
  <si>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</si>
  <si>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</si>
  <si>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</si>
  <si>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</si>
  <si>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</si>
  <si>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</si>
  <si>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</si>
  <si>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</si>
  <si>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</si>
  <si>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</si>
  <si>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</si>
  <si>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</si>
  <si>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</si>
  <si>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</si>
  <si>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</si>
  <si>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</si>
  <si>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</si>
  <si>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</si>
  <si>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</si>
  <si>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</si>
  <si>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</si>
  <si>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</si>
  <si>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</si>
  <si>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</si>
  <si>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</si>
  <si>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</si>
  <si>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</si>
  <si>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</si>
  <si>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</si>
  <si>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</si>
  <si>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</si>
  <si>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</si>
  <si>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</si>
  <si>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</si>
  <si>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</si>
  <si>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</si>
  <si>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</si>
  <si>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</si>
  <si>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</si>
  <si>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</si>
  <si>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</si>
  <si>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</si>
  <si>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</si>
  <si>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</si>
  <si>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</si>
  <si>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</si>
  <si>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</si>
  <si>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</si>
  <si>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</si>
  <si>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</si>
  <si>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</si>
  <si>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</si>
  <si>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</si>
  <si>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</si>
  <si>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</si>
  <si>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</si>
  <si>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</si>
  <si>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</si>
  <si>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</si>
  <si>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</si>
  <si>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</si>
  <si>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</si>
  <si>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</si>
  <si>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</si>
  <si>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</si>
  <si>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</si>
  <si>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</si>
  <si>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</si>
  <si>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</si>
  <si>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</si>
  <si>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</si>
  <si>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</si>
  <si>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</si>
  <si>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</si>
  <si>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</si>
  <si>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</si>
  <si>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</si>
  <si>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</si>
  <si>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</si>
  <si>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</si>
  <si>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</si>
  <si>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</si>
  <si>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</si>
  <si>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</si>
  <si>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</si>
  <si>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</si>
  <si>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</si>
  <si>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</si>
  <si>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</si>
  <si>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</si>
  <si>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</si>
  <si>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</si>
  <si>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</si>
  <si>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</si>
  <si>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</si>
  <si>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</si>
  <si>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</si>
  <si>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</si>
  <si>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</si>
  <si>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</si>
  <si>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</si>
  <si>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</si>
  <si>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</si>
  <si>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</si>
  <si>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</si>
  <si>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</si>
  <si>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</si>
  <si>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</si>
  <si>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</si>
  <si>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</si>
  <si>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</si>
  <si>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</si>
  <si>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</si>
  <si>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</si>
  <si>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</si>
  <si>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</si>
  <si>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</si>
  <si>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</si>
  <si>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</si>
  <si>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</si>
  <si>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</si>
  <si>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</si>
  <si>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</si>
  <si>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</si>
  <si>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</si>
  <si>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</si>
  <si>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</si>
  <si>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</si>
  <si>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</si>
  <si>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</si>
  <si>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</si>
  <si>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</si>
  <si>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</si>
  <si>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</si>
  <si>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</si>
  <si>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</si>
  <si>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</si>
  <si>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</si>
  <si>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</si>
  <si>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</si>
  <si>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</si>
  <si>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</si>
  <si>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</si>
  <si>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</si>
  <si>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</si>
  <si>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</si>
  <si>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</si>
  <si>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</si>
  <si>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</si>
  <si>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</si>
  <si>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</si>
  <si>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</si>
  <si>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</si>
  <si>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</si>
  <si>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</si>
  <si>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</si>
  <si>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</si>
  <si>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</si>
  <si>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</si>
  <si>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</si>
  <si>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</si>
  <si>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</si>
  <si>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</si>
  <si>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</si>
  <si>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</si>
  <si>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</si>
  <si>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</si>
  <si>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</si>
  <si>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</si>
  <si>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</si>
  <si>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</si>
  <si>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</si>
  <si>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</si>
  <si>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</si>
  <si>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</si>
  <si>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</si>
  <si>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</si>
  <si>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</si>
  <si>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</si>
  <si>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</si>
  <si>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</si>
  <si>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</si>
  <si>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</si>
  <si>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</si>
  <si>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</si>
  <si>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</si>
  <si>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</si>
  <si>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</si>
  <si>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</si>
  <si>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</si>
  <si>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</si>
  <si>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</si>
  <si>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</si>
  <si>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</si>
  <si>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</si>
  <si>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</si>
  <si>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</si>
  <si>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</si>
  <si>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</si>
  <si>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</si>
  <si>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</si>
  <si>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</si>
  <si>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</si>
  <si>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</si>
  <si>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</si>
  <si>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</si>
  <si>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</si>
  <si>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</si>
  <si>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</si>
  <si>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</si>
  <si>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</si>
  <si>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</si>
  <si>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</si>
  <si>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</si>
  <si>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</si>
  <si>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</si>
  <si>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</si>
  <si>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</si>
  <si>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</si>
  <si>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</si>
  <si>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</si>
  <si>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</si>
  <si>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</si>
  <si>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</si>
  <si>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</si>
  <si>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</si>
  <si>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</si>
  <si>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</si>
  <si>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</si>
  <si>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</si>
  <si>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</si>
  <si>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</si>
  <si>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</si>
  <si>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</si>
  <si>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</si>
  <si>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</si>
  <si>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</si>
  <si>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</si>
  <si>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</si>
  <si>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</si>
  <si>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</si>
  <si>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</si>
  <si>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</si>
  <si>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</si>
  <si>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</si>
  <si>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</si>
  <si>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</si>
  <si>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</si>
  <si>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</si>
  <si>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</si>
  <si>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</si>
  <si>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</si>
  <si>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</si>
  <si>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</si>
  <si>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</si>
  <si>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</si>
  <si>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</si>
  <si>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</si>
  <si>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</si>
  <si>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</si>
  <si>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</si>
  <si>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</si>
  <si>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</si>
  <si>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</si>
  <si>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</si>
  <si>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</si>
  <si>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</si>
  <si>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</si>
  <si>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</si>
  <si>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</si>
  <si>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</si>
  <si>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</si>
  <si>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</si>
  <si>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</si>
  <si>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</si>
  <si>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</si>
  <si>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</si>
  <si>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</si>
  <si>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</si>
  <si>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</si>
  <si>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</si>
  <si>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</si>
  <si>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</si>
  <si>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</si>
  <si>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</si>
  <si>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</si>
  <si>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</si>
  <si>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</si>
  <si>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</si>
  <si>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</si>
  <si>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</si>
  <si>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</si>
  <si>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</si>
  <si>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</si>
  <si>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</si>
  <si>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</si>
  <si>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</si>
  <si>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</si>
  <si>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</si>
  <si>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</si>
  <si>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</si>
  <si>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</si>
  <si>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</si>
  <si>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</si>
  <si>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</si>
  <si>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</si>
  <si>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</si>
  <si>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</si>
  <si>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</si>
  <si>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</si>
  <si>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</si>
  <si>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</si>
  <si>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</si>
  <si>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</si>
  <si>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</si>
  <si>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</si>
  <si>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</si>
  <si>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</si>
  <si>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</si>
  <si>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</si>
  <si>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</si>
  <si>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</si>
  <si>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</si>
  <si>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</si>
  <si>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</si>
  <si>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</si>
  <si>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</si>
  <si>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</si>
  <si>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</si>
  <si>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</si>
  <si>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</si>
  <si>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</si>
  <si>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</si>
  <si>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</si>
  <si>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</si>
  <si>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</si>
  <si>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</si>
  <si>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</si>
  <si>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</si>
  <si>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</si>
  <si>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</si>
  <si>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</si>
  <si>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</si>
  <si>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</si>
  <si>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</si>
  <si>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</si>
  <si>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</si>
  <si>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</si>
  <si>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</si>
  <si>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</si>
  <si>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</si>
  <si>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</si>
  <si>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</si>
  <si>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</si>
  <si>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</si>
  <si>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</si>
  <si>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</si>
  <si>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</si>
  <si>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</si>
  <si>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</si>
  <si>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</si>
  <si>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</si>
  <si>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</si>
  <si>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</si>
  <si>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</si>
  <si>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</si>
  <si>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</si>
  <si>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</si>
  <si>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</si>
  <si>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</si>
  <si>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</si>
  <si>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</si>
  <si>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</si>
  <si>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</si>
  <si>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</si>
  <si>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</si>
  <si>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</si>
  <si>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</si>
  <si>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</si>
  <si>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</si>
  <si>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</si>
  <si>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</si>
  <si>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</si>
  <si>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</si>
  <si>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</si>
  <si>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</si>
  <si>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</si>
  <si>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</si>
  <si>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</si>
  <si>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</si>
  <si>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</si>
  <si>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</si>
  <si>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</si>
  <si>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</si>
  <si>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</si>
  <si>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</si>
  <si>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</si>
  <si>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</si>
  <si>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</si>
  <si>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</si>
  <si>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</si>
  <si>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</si>
  <si>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</si>
  <si>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</si>
  <si>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</si>
  <si>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</si>
  <si>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</si>
  <si>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</si>
  <si>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</si>
  <si>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</si>
  <si>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</si>
  <si>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</si>
  <si>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</si>
  <si>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</si>
  <si>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</si>
  <si>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</si>
  <si>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</si>
  <si>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</si>
  <si>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</si>
  <si>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</si>
  <si>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</si>
  <si>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</si>
  <si>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</si>
  <si>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</si>
  <si>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</si>
  <si>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</si>
  <si>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</si>
  <si>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</si>
  <si>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</si>
  <si>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</si>
  <si>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</si>
  <si>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</si>
  <si>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</si>
  <si>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</si>
  <si>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</si>
  <si>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</si>
  <si>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</si>
  <si>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</si>
  <si>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</si>
  <si>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</si>
  <si>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</si>
  <si>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</si>
  <si>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</si>
  <si>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</si>
  <si>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</si>
  <si>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</si>
  <si>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</si>
  <si>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</si>
  <si>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</si>
  <si>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</si>
  <si>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</si>
  <si>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</si>
  <si>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</si>
  <si>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</si>
  <si>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</si>
  <si>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</si>
  <si>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</si>
  <si>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</si>
  <si>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</si>
  <si>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</si>
  <si>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</si>
  <si>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</si>
  <si>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</si>
  <si>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</si>
  <si>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</si>
  <si>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</si>
  <si>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</si>
  <si>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</si>
  <si>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</si>
  <si>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</si>
  <si>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</si>
  <si>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</si>
  <si>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</si>
  <si>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</si>
  <si>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</si>
  <si>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</si>
  <si>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</si>
  <si>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</si>
  <si>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</si>
  <si>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</si>
  <si>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</si>
  <si>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</si>
  <si>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</si>
  <si>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</si>
  <si>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</si>
  <si>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</si>
  <si>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</si>
  <si>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</si>
  <si>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</si>
  <si>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</si>
  <si>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</si>
  <si>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</si>
  <si>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</si>
  <si>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</si>
  <si>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</si>
  <si>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</si>
  <si>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</si>
  <si>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</si>
  <si>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</si>
  <si>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</si>
  <si>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</si>
  <si>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</si>
  <si>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</si>
  <si>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</si>
  <si>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</si>
  <si>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</si>
  <si>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</si>
  <si>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</si>
  <si>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</si>
  <si>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</si>
  <si>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</si>
  <si>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</si>
  <si>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</si>
  <si>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</si>
  <si>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</si>
  <si>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</si>
  <si>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</si>
  <si>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</si>
  <si>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</si>
  <si>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</si>
  <si>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</si>
  <si>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</si>
  <si>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</si>
  <si>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</si>
  <si>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</si>
  <si>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</si>
  <si>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</si>
  <si>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</si>
  <si>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</si>
  <si>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</si>
  <si>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</si>
  <si>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</si>
  <si>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</si>
  <si>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</si>
  <si>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</si>
  <si>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</si>
  <si>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</si>
  <si>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</si>
  <si>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</si>
  <si>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</si>
  <si>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</si>
  <si>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</si>
  <si>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</si>
  <si>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</si>
  <si>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</si>
  <si>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</si>
  <si>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</si>
  <si>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</si>
  <si>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</si>
  <si>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</si>
  <si>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</si>
  <si>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</si>
  <si>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</si>
  <si>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</si>
  <si>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</si>
  <si>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</si>
  <si>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</si>
  <si>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</si>
  <si>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</si>
  <si>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</si>
  <si>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</si>
  <si>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</si>
  <si>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</si>
  <si>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</si>
  <si>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</si>
  <si>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</si>
  <si>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</si>
  <si>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</si>
  <si>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</si>
  <si>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</si>
  <si>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</si>
  <si>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</si>
  <si>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</si>
  <si>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</si>
  <si>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</si>
  <si>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</si>
  <si>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</si>
  <si>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</si>
  <si>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</si>
  <si>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</si>
  <si>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</si>
  <si>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</si>
  <si>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</si>
  <si>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</si>
  <si>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</si>
  <si>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</si>
  <si>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</si>
  <si>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</si>
  <si>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</si>
  <si>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</si>
  <si>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</si>
  <si>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</si>
  <si>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</si>
  <si>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</si>
  <si>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</si>
  <si>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</si>
  <si>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</si>
  <si>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</si>
  <si>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</si>
  <si>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</si>
  <si>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</si>
  <si>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</si>
  <si>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</si>
  <si>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</si>
  <si>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</si>
  <si>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</si>
  <si>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</si>
  <si>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</si>
  <si>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</si>
  <si>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</si>
  <si>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</si>
  <si>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</si>
  <si>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</si>
  <si>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</si>
  <si>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</si>
  <si>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</si>
  <si>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</si>
  <si>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</si>
  <si>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</si>
  <si>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</si>
  <si>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</si>
  <si>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</si>
  <si>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</si>
  <si>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</si>
  <si>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</si>
  <si>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</si>
  <si>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</si>
  <si>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</si>
  <si>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</si>
  <si>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</si>
  <si>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</si>
  <si>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</si>
  <si>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</si>
  <si>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</si>
  <si>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</si>
  <si>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</si>
  <si>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</si>
  <si>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</si>
  <si>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</si>
  <si>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</si>
  <si>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</si>
  <si>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</si>
  <si>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</si>
  <si>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</si>
  <si>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</si>
  <si>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</si>
  <si>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</si>
  <si>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</si>
  <si>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</si>
  <si>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</si>
  <si>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</si>
  <si>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</si>
  <si>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</si>
  <si>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</si>
  <si>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</si>
  <si>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</si>
  <si>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</si>
  <si>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</si>
  <si>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</si>
  <si>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</si>
  <si>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</si>
  <si>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</si>
  <si>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</si>
  <si>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</si>
  <si>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</si>
  <si>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</si>
  <si>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</si>
  <si>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</si>
  <si>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</si>
  <si>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</si>
  <si>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</si>
  <si>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</si>
  <si>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</si>
  <si>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</si>
  <si>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</si>
  <si>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</si>
  <si>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</si>
  <si>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</si>
  <si>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</si>
  <si>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</si>
  <si>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</si>
  <si>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</si>
  <si>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</si>
  <si>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</si>
  <si>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</si>
  <si>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</si>
  <si>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</si>
  <si>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</si>
  <si>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</si>
  <si>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</si>
  <si>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</si>
  <si>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</si>
  <si>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</si>
  <si>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</si>
  <si>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</si>
  <si>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</si>
  <si>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</si>
  <si>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</si>
  <si>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</si>
  <si>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</si>
  <si>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</si>
  <si>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</si>
  <si>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</si>
  <si>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</si>
  <si>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</si>
  <si>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</si>
  <si>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</si>
  <si>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</si>
  <si>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</si>
  <si>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</si>
  <si>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</si>
  <si>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</si>
  <si>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</si>
  <si>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</si>
  <si>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</si>
  <si>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</si>
  <si>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</si>
  <si>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</si>
  <si>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</si>
  <si>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</si>
  <si>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</si>
  <si>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</si>
  <si>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</si>
  <si>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</si>
  <si>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</si>
  <si>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</si>
  <si>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</si>
  <si>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</si>
  <si>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</si>
  <si>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</si>
  <si>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</si>
  <si>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</si>
  <si>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</si>
  <si>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</si>
  <si>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</si>
  <si>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</si>
  <si>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</si>
  <si>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</si>
  <si>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</si>
  <si>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</si>
  <si>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</si>
  <si>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</si>
  <si>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</si>
  <si>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</si>
  <si>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</si>
  <si>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</si>
  <si>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</si>
  <si>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</si>
  <si>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</si>
  <si>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</si>
  <si>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</si>
  <si>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</si>
  <si>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</si>
  <si>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</si>
  <si>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</si>
  <si>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</si>
  <si>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</si>
  <si>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</si>
  <si>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</si>
  <si>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</si>
  <si>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</si>
  <si>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</si>
  <si>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</si>
  <si>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</si>
  <si>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</si>
  <si>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</si>
  <si>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</si>
  <si>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</si>
  <si>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</si>
  <si>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</si>
  <si>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</si>
  <si>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</si>
  <si>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</si>
  <si>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</si>
  <si>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</si>
  <si>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</si>
  <si>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</si>
  <si>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</si>
  <si>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</si>
  <si>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</si>
  <si>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</si>
  <si>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</si>
  <si>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</si>
  <si>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</si>
  <si>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</si>
  <si>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</si>
  <si>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</si>
  <si>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</si>
  <si>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</si>
  <si>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</si>
  <si>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</si>
  <si>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</si>
  <si>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</si>
  <si>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</si>
  <si>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</si>
  <si>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</si>
  <si>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</si>
  <si>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</si>
  <si>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</si>
  <si>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</si>
  <si>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</si>
  <si>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</si>
  <si>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</si>
  <si>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</si>
  <si>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</si>
  <si>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</si>
  <si>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</si>
  <si>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</si>
  <si>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</si>
  <si>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</si>
  <si>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</si>
  <si>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</si>
  <si>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</si>
  <si>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</si>
  <si>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</si>
  <si>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</si>
  <si>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</si>
  <si>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</si>
  <si>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</si>
  <si>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</si>
  <si>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</si>
  <si>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</si>
  <si>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</si>
  <si>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</si>
  <si>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</si>
  <si>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</si>
  <si>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</si>
  <si>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</si>
  <si>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</si>
  <si>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</si>
  <si>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</si>
  <si>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</si>
  <si>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</si>
  <si>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</si>
  <si>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</si>
  <si>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</si>
  <si>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</si>
  <si>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</si>
  <si>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</si>
  <si>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</si>
  <si>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</si>
  <si>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</si>
  <si>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</si>
  <si>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</si>
  <si>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</si>
  <si>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</si>
  <si>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</si>
  <si>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</si>
  <si>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</si>
  <si>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</si>
  <si>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</si>
  <si>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</si>
  <si>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</si>
  <si>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</si>
  <si>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</si>
  <si>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</si>
  <si>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</si>
  <si>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</si>
  <si>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</si>
  <si>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</si>
  <si>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</si>
  <si>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</si>
  <si>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</si>
  <si>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</si>
  <si>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</si>
  <si>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</si>
  <si>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</si>
  <si>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</si>
  <si>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</si>
  <si>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</si>
  <si>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</si>
  <si>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</si>
  <si>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</si>
  <si>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</si>
  <si>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</si>
  <si>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</si>
  <si>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</si>
  <si>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</si>
  <si>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</si>
  <si>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</si>
  <si>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</si>
  <si>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</si>
  <si>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</si>
  <si>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</si>
  <si>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</si>
  <si>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</si>
  <si>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</si>
  <si>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</si>
  <si>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</si>
  <si>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</si>
  <si>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</si>
  <si>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</si>
  <si>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</si>
  <si>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</si>
  <si>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</si>
  <si>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</si>
  <si>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</si>
  <si>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</si>
  <si>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</si>
  <si>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</si>
  <si>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</si>
  <si>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</si>
  <si>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</si>
  <si>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</si>
  <si>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</si>
  <si>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</si>
  <si>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</si>
  <si>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</si>
  <si>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</si>
  <si>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</si>
  <si>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</si>
  <si>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</si>
  <si>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</si>
  <si>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</si>
  <si>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</si>
  <si>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</si>
  <si>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</si>
  <si>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</si>
  <si>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</si>
  <si>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</si>
  <si>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</si>
  <si>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</si>
  <si>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</si>
  <si>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</si>
  <si>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</si>
  <si>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</si>
  <si>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</si>
  <si>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</si>
  <si>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</si>
  <si>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</si>
  <si>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</si>
  <si>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</si>
  <si>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</si>
  <si>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</si>
  <si>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</si>
  <si>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</si>
  <si>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</si>
  <si>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</si>
  <si>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</si>
  <si>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</si>
  <si>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</si>
  <si>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</si>
  <si>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</si>
  <si>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</si>
  <si>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</si>
  <si>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</si>
  <si>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</si>
  <si>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</si>
  <si>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</si>
  <si>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</si>
  <si>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</si>
  <si>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</si>
  <si>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</si>
  <si>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</si>
  <si>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</si>
  <si>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</si>
  <si>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</si>
  <si>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</si>
  <si>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</si>
  <si>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</si>
  <si>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</si>
  <si>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</si>
  <si>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</si>
  <si>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</si>
  <si>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</si>
  <si>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</si>
  <si>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</si>
  <si>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</si>
  <si>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</si>
  <si>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</si>
  <si>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</si>
  <si>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</si>
  <si>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</si>
  <si>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</si>
  <si>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</si>
  <si>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</si>
  <si>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</si>
  <si>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</si>
  <si>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</si>
  <si>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</si>
  <si>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</si>
  <si>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</si>
  <si>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</si>
  <si>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</si>
  <si>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</si>
  <si>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</si>
  <si>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</si>
  <si>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</si>
  <si>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</si>
  <si>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</si>
  <si>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</si>
  <si>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</si>
  <si>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</si>
  <si>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</si>
  <si>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</si>
  <si>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</si>
  <si>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</si>
  <si>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</si>
  <si>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</si>
  <si>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</si>
  <si>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</si>
  <si>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</si>
  <si>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</si>
  <si>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</si>
  <si>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</si>
  <si>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</si>
  <si>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</si>
  <si>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</si>
  <si>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</si>
  <si>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</si>
  <si>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</si>
  <si>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</si>
  <si>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</si>
  <si>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</si>
  <si>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</si>
  <si>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</si>
  <si>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</si>
  <si>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</si>
  <si>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</si>
  <si>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</si>
  <si>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</si>
  <si>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</si>
  <si>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</si>
  <si>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</si>
  <si>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</si>
  <si>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</si>
  <si>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</si>
  <si>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</si>
  <si>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</si>
  <si>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</si>
  <si>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</si>
  <si>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</si>
  <si>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</si>
  <si>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</si>
  <si>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</si>
  <si>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</si>
  <si>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</si>
  <si>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</si>
  <si>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</si>
  <si>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</si>
  <si>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</si>
  <si>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</si>
  <si>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</si>
  <si>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</si>
  <si>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</si>
  <si>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</si>
  <si>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</si>
  <si>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</si>
  <si>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</si>
  <si>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</si>
  <si>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</si>
  <si>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</si>
  <si>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</si>
  <si>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</si>
  <si>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</si>
  <si>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</si>
  <si>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</si>
  <si>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</si>
  <si>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</si>
  <si>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</si>
  <si>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</si>
  <si>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</si>
  <si>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</si>
  <si>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</si>
  <si>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</si>
  <si>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</si>
  <si>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</si>
  <si>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</si>
  <si>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</si>
  <si>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</si>
  <si>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</si>
  <si>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</si>
  <si>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</si>
  <si>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</si>
  <si>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</si>
  <si>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</si>
  <si>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</si>
  <si>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</si>
  <si>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</si>
  <si>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</si>
  <si>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</si>
  <si>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</si>
  <si>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</si>
  <si>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</si>
  <si>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</si>
  <si>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</si>
  <si>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</si>
  <si>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</si>
  <si>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</si>
  <si>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</si>
  <si>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</si>
  <si>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</si>
  <si>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</si>
  <si>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</si>
  <si>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</si>
  <si>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</si>
  <si>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</si>
  <si>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</si>
  <si>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</si>
  <si>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</si>
  <si>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</si>
  <si>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</si>
  <si>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</si>
  <si>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</si>
  <si>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</si>
  <si>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</si>
  <si>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</si>
  <si>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</si>
  <si>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</si>
  <si>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</si>
  <si>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</si>
  <si>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</si>
  <si>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</si>
  <si>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</si>
  <si>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</si>
  <si>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</si>
  <si>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</si>
  <si>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</si>
  <si>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</si>
  <si>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</si>
  <si>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</si>
  <si>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</si>
  <si>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</si>
  <si>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</si>
  <si>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</si>
  <si>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</si>
  <si>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</si>
  <si>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</si>
  <si>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</si>
  <si>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</si>
  <si>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</si>
  <si>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</si>
  <si>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</si>
  <si>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</si>
  <si>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</si>
  <si>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</si>
  <si>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</si>
  <si>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</si>
  <si>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</si>
  <si>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</si>
  <si>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</si>
  <si>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</si>
  <si>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</si>
  <si>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</si>
  <si>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</si>
  <si>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</si>
  <si>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</si>
  <si>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</si>
  <si>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</si>
  <si>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</si>
  <si>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</si>
  <si>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</si>
  <si>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</si>
  <si>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</si>
  <si>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</si>
  <si>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</si>
  <si>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</si>
  <si>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</si>
  <si>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</si>
  <si>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</si>
  <si>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</si>
  <si>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</si>
  <si>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</si>
  <si>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</si>
  <si>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</si>
  <si>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</si>
  <si>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</si>
  <si>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</si>
  <si>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</si>
  <si>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</si>
  <si>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</si>
  <si>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</si>
  <si>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</si>
  <si>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</si>
  <si>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</si>
  <si>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</si>
  <si>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</si>
  <si>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</si>
  <si>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</si>
  <si>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</si>
  <si>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</si>
  <si>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</si>
  <si>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</si>
  <si>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</si>
  <si>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</si>
  <si>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</si>
  <si>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</si>
  <si>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</si>
  <si>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</si>
  <si>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</si>
  <si>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</si>
  <si>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</si>
  <si>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</si>
  <si>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</si>
  <si>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</si>
  <si>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</si>
  <si>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</si>
  <si>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</si>
  <si>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</si>
  <si>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</si>
  <si>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</si>
  <si>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</si>
  <si>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</si>
  <si>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</si>
  <si>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</si>
  <si>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</si>
  <si>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</si>
  <si>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</si>
  <si>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</si>
  <si>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</si>
  <si>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</si>
  <si>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</si>
  <si>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</si>
  <si>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</si>
  <si>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</si>
  <si>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</si>
  <si>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</si>
  <si>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</si>
  <si>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</si>
  <si>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</si>
  <si>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</si>
  <si>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</si>
  <si>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</si>
  <si>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</si>
  <si>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</si>
  <si>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</si>
  <si>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</si>
  <si>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</si>
  <si>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</si>
  <si>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</si>
  <si>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</si>
  <si>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</si>
  <si>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</si>
  <si>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</si>
  <si>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</si>
  <si>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</si>
  <si>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</si>
  <si>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</si>
  <si>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</si>
  <si>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</si>
  <si>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</si>
  <si>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</si>
  <si>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</si>
  <si>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</si>
  <si>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</si>
  <si>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</si>
  <si>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</si>
  <si>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</si>
  <si>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</si>
  <si>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</si>
  <si>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</si>
  <si>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</si>
  <si>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</si>
  <si>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</si>
  <si>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</si>
  <si>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</si>
  <si>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</si>
  <si>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</si>
  <si>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</si>
  <si>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</si>
  <si>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</si>
  <si>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</si>
  <si>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</si>
  <si>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</si>
  <si>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</si>
  <si>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</si>
  <si>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</si>
  <si>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</si>
  <si>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</si>
  <si>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</si>
  <si>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</si>
  <si>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</si>
  <si>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</si>
  <si>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</si>
  <si>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</si>
  <si>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</si>
  <si>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</si>
  <si>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</si>
  <si>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</si>
  <si>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</si>
  <si>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</si>
  <si>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</si>
  <si>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</si>
  <si>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</si>
  <si>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</si>
  <si>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</si>
  <si>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</si>
  <si>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</si>
  <si>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</si>
  <si>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</si>
  <si>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</si>
  <si>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</si>
  <si>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</si>
  <si>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</si>
  <si>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</si>
  <si>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</si>
  <si>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</si>
  <si>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</si>
  <si>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</si>
  <si>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</si>
  <si>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</si>
  <si>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</si>
  <si>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</si>
  <si>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</si>
  <si>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</si>
  <si>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</si>
  <si>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</si>
  <si>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</si>
  <si>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</si>
  <si>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</si>
  <si>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</si>
  <si>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</si>
  <si>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</si>
  <si>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</si>
  <si>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</si>
  <si>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</si>
  <si>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</si>
  <si>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</si>
  <si>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</si>
  <si>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</si>
  <si>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</si>
  <si>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</si>
  <si>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</si>
  <si>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</si>
  <si>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</si>
  <si>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</si>
  <si>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</si>
  <si>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</si>
  <si>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</si>
  <si>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</si>
  <si>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</si>
  <si>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</si>
  <si>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</si>
  <si>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</si>
  <si>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</si>
  <si>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</si>
  <si>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</si>
  <si>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</si>
  <si>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</si>
  <si>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</si>
  <si>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</si>
  <si>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</si>
  <si>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</si>
  <si>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</si>
  <si>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</si>
  <si>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</si>
  <si>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</si>
  <si>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</si>
  <si>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</si>
  <si>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</si>
  <si>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</si>
  <si>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</si>
  <si>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</si>
  <si>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</si>
  <si>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</si>
  <si>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</si>
  <si>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</si>
  <si>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</si>
  <si>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</si>
  <si>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</si>
  <si>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</si>
  <si>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</si>
  <si>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</si>
  <si>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</si>
  <si>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</si>
  <si>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</si>
  <si>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</si>
  <si>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</si>
  <si>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</si>
  <si>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</si>
  <si>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</si>
  <si>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</si>
  <si>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</si>
  <si>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</si>
  <si>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</si>
  <si>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</si>
  <si>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</si>
  <si>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</si>
  <si>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</si>
  <si>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</si>
  <si>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</si>
  <si>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</si>
  <si>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</si>
  <si>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</si>
  <si>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</si>
  <si>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</si>
  <si>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</si>
  <si>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</si>
  <si>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</si>
  <si>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</si>
  <si>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</si>
  <si>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</si>
  <si>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</si>
  <si>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</si>
  <si>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</si>
  <si>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</si>
  <si>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</si>
  <si>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</si>
  <si>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</si>
  <si>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</si>
  <si>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</si>
  <si>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</si>
  <si>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</si>
  <si>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</si>
  <si>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</si>
  <si>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</si>
  <si>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</si>
  <si>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</si>
  <si>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</si>
  <si>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</si>
  <si>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</si>
  <si>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</si>
  <si>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</si>
  <si>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</si>
  <si>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</si>
  <si>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</si>
  <si>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</si>
  <si>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</si>
  <si>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</si>
  <si>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</si>
  <si>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</si>
  <si>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</si>
  <si>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</si>
  <si>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</si>
  <si>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</si>
  <si>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</si>
  <si>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</si>
  <si>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</si>
  <si>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</si>
  <si>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</si>
  <si>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</si>
  <si>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</si>
  <si>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</si>
  <si>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</si>
  <si>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</si>
  <si>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</si>
  <si>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</si>
  <si>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</si>
  <si>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</si>
  <si>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</si>
  <si>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</si>
  <si>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</si>
  <si>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</si>
  <si>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</si>
  <si>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</si>
  <si>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</si>
  <si>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</si>
  <si>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</si>
  <si>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</si>
  <si>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</si>
  <si>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</si>
  <si>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</si>
  <si>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</si>
  <si>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</si>
  <si>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</si>
  <si>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</si>
  <si>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</si>
  <si>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</si>
  <si>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</si>
  <si>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</si>
  <si>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</si>
  <si>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</si>
  <si>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</si>
  <si>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</si>
  <si>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</si>
  <si>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</si>
  <si>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</si>
  <si>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</si>
  <si>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</si>
  <si>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</si>
  <si>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</si>
  <si>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</si>
  <si>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</si>
  <si>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</si>
  <si>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</si>
  <si>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</si>
  <si>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</si>
  <si>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</si>
  <si>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</si>
  <si>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</si>
  <si>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</si>
  <si>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</si>
  <si>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</si>
  <si>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</si>
  <si>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</si>
  <si>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</si>
  <si>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</si>
  <si>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</si>
  <si>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</si>
  <si>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</si>
  <si>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</si>
  <si>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</si>
  <si>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</si>
  <si>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</si>
  <si>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</si>
  <si>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</si>
  <si>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</si>
  <si>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</si>
  <si>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</si>
  <si>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</si>
  <si>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</si>
  <si>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</si>
  <si>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</si>
  <si>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</si>
  <si>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</si>
  <si>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</si>
  <si>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</si>
  <si>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</si>
  <si>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</si>
  <si>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</si>
  <si>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</si>
  <si>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</si>
  <si>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</si>
  <si>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</si>
  <si>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</si>
  <si>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</si>
  <si>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</si>
  <si>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</si>
  <si>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</si>
  <si>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</si>
  <si>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</si>
  <si>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</si>
  <si>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</si>
  <si>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</si>
  <si>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</si>
  <si>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</si>
  <si>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</si>
  <si>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</si>
  <si>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</si>
  <si>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</si>
  <si>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</si>
  <si>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</si>
  <si>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</si>
  <si>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</si>
  <si>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</si>
  <si>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</si>
  <si>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</si>
  <si>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</si>
  <si>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</si>
  <si>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</si>
  <si>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</si>
  <si>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</si>
  <si>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</si>
  <si>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</si>
  <si>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</si>
  <si>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</si>
  <si>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</si>
  <si>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</si>
  <si>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</si>
  <si>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</si>
  <si>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</si>
  <si>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</si>
  <si>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</si>
  <si>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</si>
  <si>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</si>
  <si>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</si>
  <si>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</si>
  <si>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</si>
  <si>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</si>
  <si>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</si>
  <si>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</si>
  <si>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</si>
  <si>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</si>
  <si>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</si>
  <si>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</si>
  <si>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</si>
  <si>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</si>
  <si>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</si>
  <si>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</si>
  <si>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</si>
  <si>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</si>
  <si>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</si>
  <si>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</si>
  <si>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</si>
  <si>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</si>
  <si>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</si>
  <si>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</si>
  <si>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</si>
  <si>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</si>
  <si>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</si>
  <si>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</si>
  <si>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</si>
  <si>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</si>
  <si>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</si>
  <si>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</si>
  <si>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</si>
  <si>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</si>
  <si>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</si>
  <si>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</si>
  <si>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</si>
  <si>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</si>
  <si>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</si>
  <si>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</si>
  <si>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</si>
  <si>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</si>
  <si>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</si>
  <si>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</si>
  <si>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</si>
  <si>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</si>
  <si>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</si>
  <si>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</si>
  <si>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</si>
  <si>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</si>
  <si>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</si>
  <si>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</si>
  <si>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</si>
  <si>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</si>
  <si>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</si>
  <si>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</si>
  <si>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</si>
  <si>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</si>
  <si>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</si>
  <si>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</si>
  <si>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</si>
  <si>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</si>
  <si>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</si>
  <si>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</si>
  <si>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</si>
  <si>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</si>
  <si>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</si>
  <si>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</si>
  <si>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</si>
  <si>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</si>
  <si>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</si>
  <si>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</si>
  <si>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</si>
  <si>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</si>
  <si>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</si>
  <si>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</si>
  <si>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</si>
  <si>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</si>
  <si>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</si>
  <si>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</si>
  <si>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</si>
  <si>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</si>
  <si>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</si>
  <si>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</si>
  <si>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</si>
  <si>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</si>
  <si>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</si>
  <si>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</si>
  <si>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</si>
  <si>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</si>
  <si>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</si>
  <si>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</si>
  <si>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</si>
  <si>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</si>
  <si>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</si>
  <si>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</si>
  <si>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</si>
  <si>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</si>
  <si>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</si>
  <si>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</si>
  <si>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</si>
  <si>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</si>
  <si>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</si>
  <si>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</si>
  <si>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</si>
  <si>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</si>
  <si>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</si>
  <si>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</si>
  <si>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</si>
  <si>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</si>
  <si>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</si>
  <si>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</si>
  <si>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</si>
  <si>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</si>
  <si>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</si>
  <si>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</si>
  <si>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</si>
  <si>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</si>
  <si>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</si>
  <si>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</si>
  <si>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</si>
  <si>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</si>
  <si>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</si>
  <si>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</si>
  <si>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</si>
  <si>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</si>
  <si>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</si>
  <si>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</si>
  <si>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</si>
  <si>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</si>
  <si>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</si>
  <si>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</si>
  <si>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</si>
  <si>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</si>
  <si>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</si>
  <si>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</si>
  <si>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</si>
  <si>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</si>
  <si>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</si>
  <si>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</si>
  <si>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</si>
  <si>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</si>
  <si>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</si>
  <si>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</si>
  <si>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</si>
  <si>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</si>
  <si>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</si>
  <si>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</si>
  <si>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</si>
  <si>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</si>
  <si>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</si>
  <si>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</si>
  <si>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</si>
  <si>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</si>
  <si>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</si>
  <si>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</si>
  <si>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</si>
  <si>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</si>
  <si>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</si>
  <si>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</si>
  <si>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</si>
  <si>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</si>
  <si>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</si>
  <si>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</si>
  <si>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</si>
  <si>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</si>
  <si>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</si>
  <si>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</si>
  <si>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</si>
  <si>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</si>
  <si>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</si>
  <si>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</si>
  <si>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</si>
  <si>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</si>
  <si>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</si>
  <si>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</si>
  <si>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</si>
  <si>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</si>
  <si>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</si>
  <si>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</si>
  <si>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</si>
  <si>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</si>
  <si>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</si>
  <si>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</si>
  <si>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</si>
  <si>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</si>
  <si>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</si>
  <si>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</si>
  <si>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</si>
  <si>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</si>
  <si>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</si>
  <si>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</si>
  <si>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</si>
  <si>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</si>
  <si>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</si>
  <si>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</si>
  <si>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</si>
  <si>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</si>
  <si>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</si>
  <si>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</si>
  <si>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</si>
  <si>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</si>
  <si>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</si>
  <si>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</si>
  <si>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</si>
  <si>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</si>
  <si>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</si>
  <si>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</si>
  <si>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</si>
  <si>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</si>
  <si>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</si>
  <si>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</si>
  <si>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</si>
  <si>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</si>
  <si>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</si>
  <si>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</si>
  <si>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</si>
  <si>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</si>
  <si>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</si>
  <si>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</si>
  <si>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</si>
  <si>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</si>
  <si>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</si>
  <si>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</si>
  <si>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</si>
  <si>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</si>
  <si>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</si>
  <si>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</si>
  <si>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</si>
  <si>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</si>
  <si>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</si>
  <si>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</si>
  <si>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</si>
  <si>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</si>
  <si>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</si>
  <si>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</si>
  <si>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</si>
  <si>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</si>
  <si>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</si>
  <si>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</si>
  <si>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</si>
  <si>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</si>
  <si>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</si>
  <si>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</si>
  <si>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</si>
  <si>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</si>
  <si>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</si>
  <si>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</si>
  <si>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</si>
  <si>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</si>
  <si>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</si>
  <si>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</si>
  <si>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</si>
  <si>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</si>
  <si>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</si>
  <si>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</si>
  <si>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</si>
  <si>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</si>
  <si>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</si>
  <si>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</si>
  <si>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</si>
  <si>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</si>
  <si>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</si>
  <si>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</si>
  <si>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</si>
  <si>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</si>
  <si>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</si>
  <si>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</si>
  <si>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</si>
  <si>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</si>
  <si>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</si>
  <si>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</si>
  <si>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</si>
  <si>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</si>
  <si>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</si>
  <si>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</si>
  <si>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</si>
  <si>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</si>
  <si>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</si>
  <si>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</si>
  <si>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</si>
  <si>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</si>
  <si>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</si>
  <si>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</si>
  <si>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</si>
  <si>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</si>
  <si>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</si>
  <si>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</si>
  <si>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</si>
  <si>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</si>
  <si>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</si>
  <si>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</si>
  <si>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</si>
  <si>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</si>
  <si>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</si>
  <si>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</si>
  <si>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</si>
  <si>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</si>
  <si>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</si>
  <si>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</si>
  <si>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</si>
  <si>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</si>
  <si>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</si>
  <si>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</si>
  <si>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</si>
  <si>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</si>
  <si>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</si>
  <si>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</si>
  <si>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</si>
  <si>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</si>
  <si>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</si>
  <si>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</si>
  <si>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</si>
  <si>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</si>
  <si>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</si>
  <si>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</si>
  <si>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</si>
  <si>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</si>
  <si>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</si>
  <si>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</si>
  <si>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</si>
  <si>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</si>
  <si>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</si>
  <si>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</si>
  <si>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</si>
  <si>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</si>
  <si>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</si>
  <si>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</si>
  <si>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</si>
  <si>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</si>
  <si>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</si>
  <si>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</si>
  <si>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</si>
  <si>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</si>
  <si>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</si>
  <si>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</si>
  <si>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</si>
  <si>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</si>
  <si>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</si>
  <si>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</si>
  <si>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</si>
  <si>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</si>
  <si>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</si>
  <si>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</si>
  <si>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</si>
  <si>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</si>
  <si>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</si>
  <si>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</si>
  <si>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</si>
  <si>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</si>
  <si>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</si>
  <si>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</si>
  <si>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</si>
  <si>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</si>
  <si>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</si>
  <si>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</si>
  <si>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</si>
  <si>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</si>
  <si>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</si>
  <si>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</si>
  <si>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</si>
  <si>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</si>
  <si>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</si>
  <si>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</si>
  <si>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</si>
  <si>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</si>
  <si>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</si>
  <si>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</si>
  <si>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</si>
  <si>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</si>
  <si>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</si>
  <si>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</si>
  <si>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</si>
  <si>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</si>
  <si>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</si>
  <si>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</si>
  <si>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</si>
  <si>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</si>
  <si>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</si>
  <si>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</si>
  <si>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</si>
  <si>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</si>
  <si>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</si>
  <si>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</si>
  <si>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</si>
  <si>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</si>
  <si>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</si>
  <si>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</si>
  <si>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</si>
  <si>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</si>
  <si>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</si>
  <si>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</si>
  <si>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</si>
  <si>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</si>
  <si>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</si>
  <si>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</si>
  <si>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</si>
  <si>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</si>
  <si>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</si>
  <si>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</si>
  <si>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</si>
  <si>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</si>
  <si>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</si>
  <si>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</si>
  <si>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</si>
  <si>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</si>
  <si>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</si>
  <si>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</si>
  <si>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</si>
  <si>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</si>
  <si>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</si>
  <si>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</si>
  <si>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</si>
  <si>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</si>
  <si>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</si>
  <si>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</si>
  <si>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</si>
  <si>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</si>
  <si>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</si>
  <si>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</si>
  <si>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</si>
  <si>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</si>
  <si>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</si>
  <si>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</si>
  <si>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</si>
  <si>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</si>
  <si>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</si>
  <si>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</si>
  <si>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</si>
  <si>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</si>
  <si>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</si>
  <si>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</si>
  <si>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</si>
  <si>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</si>
  <si>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</si>
  <si>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</si>
  <si>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</si>
  <si>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</si>
  <si>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</si>
  <si>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</si>
  <si>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</si>
  <si>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</si>
  <si>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</si>
  <si>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</si>
  <si>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</si>
  <si>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</si>
  <si>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</si>
  <si>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</si>
  <si>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</si>
  <si>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</si>
  <si>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</si>
  <si>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</si>
  <si>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</si>
  <si>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</si>
  <si>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</si>
  <si>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</si>
  <si>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</si>
  <si>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</si>
  <si>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</si>
  <si>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</si>
  <si>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</si>
  <si>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</si>
  <si>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</si>
  <si>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</si>
  <si>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</si>
  <si>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</si>
  <si>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</si>
  <si>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</si>
  <si>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</si>
  <si>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</si>
  <si>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</si>
  <si>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</si>
  <si>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</si>
  <si>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</si>
  <si>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</si>
  <si>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</si>
  <si>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</si>
  <si>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</si>
  <si>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</si>
  <si>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</si>
  <si>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</si>
  <si>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</si>
  <si>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</si>
  <si>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</si>
  <si>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</si>
  <si>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</si>
  <si>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</si>
  <si>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</si>
  <si>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</si>
  <si>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</si>
  <si>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</si>
  <si>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</si>
  <si>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</si>
  <si>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</si>
  <si>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</si>
  <si>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</si>
  <si>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</si>
  <si>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</si>
  <si>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</si>
  <si>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</si>
  <si>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</si>
  <si>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</si>
  <si>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</si>
  <si>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</si>
  <si>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</si>
  <si>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</si>
  <si>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</si>
  <si>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</si>
  <si>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</si>
  <si>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</si>
  <si>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</si>
  <si>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</si>
  <si>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</si>
  <si>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</si>
  <si>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</si>
  <si>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</si>
  <si>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</si>
  <si>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</si>
  <si>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</si>
  <si>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</si>
  <si>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</si>
  <si>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</si>
  <si>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</si>
  <si>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</si>
  <si>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</si>
  <si>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</si>
  <si>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</si>
  <si>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</si>
  <si>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</si>
  <si>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</si>
  <si>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</si>
  <si>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</si>
  <si>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</si>
  <si>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</si>
  <si>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</si>
  <si>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</si>
  <si>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</si>
  <si>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</si>
  <si>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</si>
  <si>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</si>
  <si>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</si>
  <si>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</si>
  <si>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</si>
  <si>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</si>
  <si>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</si>
  <si>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</si>
  <si>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</si>
  <si>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</si>
  <si>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</si>
  <si>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</si>
  <si>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</si>
  <si>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</si>
  <si>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</si>
  <si>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</si>
  <si>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</si>
  <si>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</si>
  <si>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</si>
  <si>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</si>
  <si>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</si>
  <si>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</si>
  <si>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</si>
  <si>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</si>
  <si>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</si>
  <si>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</si>
  <si>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</si>
  <si>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</si>
  <si>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</si>
  <si>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</si>
  <si>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</si>
  <si>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</si>
  <si>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</si>
  <si>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</si>
  <si>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</si>
  <si>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</si>
  <si>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</si>
  <si>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</si>
  <si>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</si>
  <si>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</si>
  <si>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</si>
  <si>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</si>
  <si>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</si>
  <si>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</si>
  <si>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</si>
  <si>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</si>
  <si>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</si>
  <si>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</si>
  <si>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</si>
  <si>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</si>
  <si>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</si>
  <si>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</si>
  <si>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</si>
  <si>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</si>
  <si>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</si>
  <si>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</si>
  <si>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</si>
  <si>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</si>
  <si>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</si>
  <si>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</si>
  <si>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</si>
  <si>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</si>
  <si>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</si>
  <si>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</si>
  <si>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</si>
  <si>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</si>
  <si>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</si>
  <si>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</si>
  <si>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</si>
  <si>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</si>
  <si>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</si>
  <si>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</si>
  <si>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</si>
  <si>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</si>
  <si>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</si>
  <si>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</si>
  <si>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</si>
  <si>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</si>
  <si>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</si>
  <si>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</si>
  <si>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</si>
  <si>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</si>
  <si>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</si>
  <si>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</si>
  <si>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</si>
  <si>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</si>
  <si>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</si>
  <si>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</si>
  <si>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</si>
  <si>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</si>
  <si>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</si>
  <si>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</si>
  <si>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</si>
  <si>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</si>
  <si>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</si>
  <si>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</si>
  <si>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</si>
  <si>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</si>
  <si>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</si>
  <si>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</si>
  <si>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</si>
  <si>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</si>
  <si>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</si>
  <si>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</si>
  <si>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</si>
  <si>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</si>
  <si>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</si>
  <si>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</si>
  <si>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</si>
  <si>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</si>
  <si>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</si>
  <si>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</si>
  <si>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</si>
  <si>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</si>
  <si>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</si>
  <si>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</si>
  <si>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</si>
  <si>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</si>
  <si>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</si>
  <si>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</si>
  <si>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</si>
  <si>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</si>
  <si>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</si>
  <si>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</si>
  <si>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</si>
  <si>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</si>
  <si>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</si>
  <si>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</si>
  <si>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</si>
  <si>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</si>
  <si>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</si>
  <si>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</si>
  <si>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</si>
  <si>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</si>
  <si>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</si>
  <si>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</si>
  <si>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</si>
  <si>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</si>
  <si>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</si>
  <si>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</si>
  <si>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</si>
  <si>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</si>
  <si>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</si>
  <si>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</si>
  <si>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</si>
  <si>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</si>
  <si>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</si>
  <si>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</si>
  <si>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</si>
  <si>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</si>
  <si>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</si>
  <si>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</si>
  <si>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</si>
  <si>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</si>
  <si>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</si>
  <si>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</si>
  <si>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</si>
  <si>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</si>
  <si>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</si>
  <si>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</si>
  <si>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</si>
  <si>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</si>
  <si>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</si>
  <si>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</si>
  <si>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</si>
  <si>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</si>
  <si>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</si>
  <si>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</si>
  <si>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</si>
  <si>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</si>
  <si>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</si>
  <si>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</si>
  <si>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</si>
  <si>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</si>
  <si>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</si>
  <si>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</si>
  <si>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</si>
  <si>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</si>
  <si>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</si>
  <si>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</si>
  <si>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</si>
  <si>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</si>
  <si>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</si>
  <si>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</si>
  <si>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</si>
  <si>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</si>
  <si>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</si>
  <si>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</si>
  <si>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</si>
  <si>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</si>
  <si>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</si>
  <si>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</si>
  <si>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</si>
  <si>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</si>
  <si>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</si>
  <si>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</si>
  <si>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</si>
  <si>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</si>
  <si>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</si>
  <si>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</si>
  <si>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</si>
  <si>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</si>
  <si>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</si>
  <si>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</si>
  <si>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</si>
  <si>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</si>
  <si>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</si>
  <si>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</si>
  <si>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</si>
  <si>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</si>
  <si>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</si>
  <si>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</si>
  <si>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</si>
  <si>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</si>
  <si>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</si>
  <si>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</si>
  <si>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</si>
  <si>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</si>
  <si>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</si>
  <si>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</si>
  <si>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</si>
  <si>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</si>
  <si>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</si>
  <si>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</si>
  <si>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</si>
  <si>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</si>
  <si>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</si>
  <si>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</si>
  <si>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</si>
  <si>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</si>
  <si>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</si>
  <si>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</si>
  <si>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</si>
  <si>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</si>
  <si>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</si>
  <si>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</si>
  <si>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</si>
  <si>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</si>
  <si>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</si>
  <si>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</si>
  <si>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</si>
  <si>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</si>
  <si>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</si>
  <si>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</si>
  <si>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</si>
  <si>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</si>
  <si>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</si>
  <si>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</si>
  <si>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</si>
  <si>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</si>
  <si>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</si>
  <si>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</si>
  <si>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</si>
  <si>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</si>
  <si>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</si>
  <si>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</si>
  <si>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</si>
  <si>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</si>
  <si>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</si>
  <si>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</si>
  <si>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</si>
  <si>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</si>
  <si>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</si>
  <si>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</si>
  <si>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</si>
  <si>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</si>
  <si>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</si>
  <si>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</si>
  <si>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</si>
  <si>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</si>
  <si>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</si>
  <si>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</si>
  <si>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</si>
  <si>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</si>
  <si>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</si>
  <si>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</si>
  <si>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</si>
  <si>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</si>
  <si>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</si>
  <si>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</si>
  <si>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</si>
  <si>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</si>
  <si>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</si>
  <si>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</si>
  <si>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</si>
  <si>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</si>
  <si>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</si>
  <si>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</si>
  <si>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</si>
  <si>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</si>
  <si>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</si>
  <si>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</si>
  <si>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</si>
  <si>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</si>
  <si>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</si>
  <si>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</si>
  <si>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</si>
  <si>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</si>
  <si>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</si>
  <si>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</si>
  <si>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</si>
  <si>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</si>
  <si>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</si>
  <si>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</si>
  <si>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</si>
  <si>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</si>
  <si>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</si>
  <si>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</si>
  <si>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</si>
  <si>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</si>
  <si>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</si>
  <si>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</si>
  <si>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</si>
  <si>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</si>
  <si>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</si>
  <si>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</si>
  <si>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</si>
  <si>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</si>
  <si>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</si>
  <si>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</si>
  <si>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</si>
  <si>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</si>
  <si>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</si>
  <si>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</si>
  <si>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</si>
  <si>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</si>
  <si>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</si>
  <si>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</si>
  <si>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</si>
  <si>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</si>
  <si>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</si>
  <si>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</si>
  <si>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</si>
  <si>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</si>
  <si>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</si>
  <si>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</si>
  <si>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</si>
  <si>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</si>
  <si>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</si>
  <si>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</si>
  <si>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</si>
  <si>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</si>
  <si>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</si>
  <si>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</si>
  <si>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</si>
  <si>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</si>
  <si>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</si>
  <si>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</si>
  <si>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</si>
  <si>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</si>
  <si>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</si>
  <si>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</si>
  <si>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</si>
  <si>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</si>
  <si>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</si>
  <si>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</si>
  <si>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</si>
  <si>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</si>
  <si>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</si>
  <si>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</si>
  <si>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</si>
  <si>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</si>
  <si>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</si>
  <si>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</si>
  <si>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</si>
  <si>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</si>
  <si>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</si>
  <si>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</si>
  <si>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</si>
  <si>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</si>
  <si>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</si>
  <si>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</si>
  <si>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</si>
  <si>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</si>
  <si>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</si>
  <si>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</si>
  <si>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</si>
  <si>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</si>
  <si>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</si>
  <si>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</si>
  <si>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</si>
  <si>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</si>
  <si>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</si>
  <si>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</si>
  <si>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</si>
  <si>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</si>
  <si>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</si>
  <si>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</si>
  <si>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</si>
  <si>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</si>
  <si>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</si>
  <si>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</si>
  <si>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</si>
  <si>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</si>
  <si>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</si>
  <si>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</si>
  <si>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</si>
  <si>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</si>
  <si>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</si>
  <si>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</si>
  <si>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</si>
  <si>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</si>
  <si>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</si>
  <si>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</si>
  <si>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</si>
  <si>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</si>
  <si>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</si>
  <si>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</si>
  <si>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</si>
  <si>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</si>
  <si>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</si>
  <si>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</si>
  <si>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</si>
  <si>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</si>
  <si>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</si>
  <si>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</si>
  <si>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</si>
  <si>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</si>
  <si>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</si>
  <si>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</si>
  <si>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</si>
  <si>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</si>
  <si>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</si>
  <si>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</si>
  <si>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</si>
  <si>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</si>
  <si>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</si>
  <si>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</si>
  <si>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</si>
  <si>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</si>
  <si>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</si>
  <si>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</si>
  <si>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</si>
  <si>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</si>
  <si>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</si>
  <si>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</si>
  <si>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</si>
  <si>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</si>
  <si>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</si>
  <si>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</si>
  <si>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</si>
  <si>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</si>
  <si>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</si>
  <si>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</si>
  <si>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</si>
  <si>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</si>
  <si>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</si>
  <si>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</si>
  <si>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</si>
  <si>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</si>
  <si>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</si>
  <si>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</si>
  <si>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</si>
  <si>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</si>
  <si>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</si>
  <si>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</si>
  <si>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</si>
  <si>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</si>
  <si>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</si>
  <si>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</si>
  <si>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</si>
  <si>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</si>
  <si>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</si>
  <si>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</si>
  <si>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</si>
  <si>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</si>
  <si>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</si>
  <si>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</si>
  <si>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</si>
  <si>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</si>
  <si>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</si>
  <si>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</si>
  <si>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</si>
  <si>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</si>
  <si>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</si>
  <si>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</si>
  <si>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</si>
  <si>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</si>
  <si>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</si>
  <si>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</si>
  <si>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</si>
  <si>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</si>
  <si>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</si>
  <si>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</si>
  <si>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</si>
  <si>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</si>
  <si>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</si>
  <si>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</si>
  <si>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</si>
  <si>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</si>
  <si>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</si>
  <si>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</si>
  <si>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</si>
  <si>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</si>
  <si>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</si>
  <si>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</si>
  <si>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</si>
  <si>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</si>
  <si>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</si>
  <si>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</si>
  <si>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</si>
  <si>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</si>
  <si>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</si>
  <si>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</si>
  <si>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</si>
  <si>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</si>
  <si>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</si>
  <si>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</si>
  <si>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</si>
  <si>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</si>
  <si>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</si>
  <si>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</si>
  <si>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</si>
  <si>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</si>
  <si>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</si>
  <si>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</si>
  <si>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</si>
  <si>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</si>
  <si>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</si>
  <si>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</si>
  <si>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</si>
  <si>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</si>
  <si>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</si>
  <si>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</si>
  <si>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</si>
  <si>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</si>
  <si>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</si>
  <si>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</si>
  <si>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</si>
  <si>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</si>
  <si>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</si>
  <si>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</si>
  <si>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</si>
  <si>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</si>
  <si>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</si>
  <si>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</si>
  <si>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</si>
  <si>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</si>
  <si>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</si>
  <si>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</si>
  <si>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</si>
  <si>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</si>
  <si>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</si>
  <si>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</si>
  <si>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</si>
  <si>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</si>
  <si>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</si>
  <si>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</si>
  <si>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</si>
  <si>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</si>
  <si>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</si>
  <si>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</si>
  <si>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</si>
  <si>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</si>
  <si>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</si>
  <si>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</si>
  <si>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</si>
  <si>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</si>
  <si>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</si>
  <si>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</si>
  <si>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</si>
  <si>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</si>
  <si>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</si>
  <si>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</si>
  <si>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</si>
  <si>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</si>
  <si>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</si>
  <si>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</si>
  <si>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</si>
  <si>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</si>
  <si>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</si>
  <si>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</si>
  <si>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</si>
  <si>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</si>
  <si>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</si>
  <si>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</si>
  <si>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</si>
  <si>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</si>
  <si>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</si>
  <si>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</si>
  <si>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</si>
  <si>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</si>
  <si>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</si>
  <si>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</si>
  <si>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</si>
  <si>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</si>
  <si>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</si>
  <si>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</si>
  <si>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</si>
  <si>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</si>
  <si>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</si>
  <si>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</si>
  <si>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</si>
  <si>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</si>
  <si>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</si>
  <si>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</si>
  <si>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</si>
  <si>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</si>
  <si>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</si>
  <si>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</si>
  <si>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</si>
  <si>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</si>
  <si>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</si>
  <si>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</si>
  <si>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</si>
  <si>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</si>
  <si>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</si>
  <si>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</si>
  <si>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</si>
  <si>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</si>
  <si>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</si>
  <si>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</si>
  <si>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</si>
  <si>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</si>
  <si>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</si>
  <si>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</si>
  <si>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</si>
  <si>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</si>
  <si>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</si>
  <si>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</si>
  <si>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</si>
  <si>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</si>
  <si>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</si>
  <si>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</si>
  <si>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</si>
  <si>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</si>
  <si>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</si>
  <si>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</si>
  <si>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</si>
  <si>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</si>
  <si>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</si>
  <si>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</si>
  <si>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</si>
  <si>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</si>
  <si>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</si>
  <si>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</si>
  <si>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</si>
  <si>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</si>
  <si>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</si>
  <si>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</si>
  <si>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</si>
  <si>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</si>
  <si>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</si>
  <si>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</si>
  <si>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</si>
  <si>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</si>
  <si>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</si>
  <si>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</si>
  <si>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</si>
  <si>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</si>
  <si>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</si>
  <si>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</si>
  <si>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</si>
  <si>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</si>
  <si>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</si>
  <si>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</si>
  <si>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</si>
  <si>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</si>
  <si>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</si>
  <si>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</si>
  <si>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</si>
  <si>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</si>
  <si>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</si>
  <si>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</si>
  <si>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</si>
  <si>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</si>
  <si>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</si>
  <si>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</si>
  <si>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</si>
  <si>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</si>
  <si>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</si>
  <si>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</si>
  <si>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</si>
  <si>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</si>
  <si>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</si>
  <si>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</si>
  <si>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</si>
  <si>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</si>
  <si>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</si>
  <si>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</si>
  <si>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</si>
  <si>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</si>
  <si>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</si>
  <si>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</si>
  <si>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</si>
  <si>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</si>
  <si>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</si>
  <si>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</si>
  <si>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</si>
  <si>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</si>
  <si>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</si>
  <si>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</si>
  <si>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</si>
  <si>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</si>
  <si>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</si>
  <si>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</si>
  <si>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</si>
  <si>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</si>
  <si>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</si>
  <si>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</si>
  <si>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</si>
  <si>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</si>
  <si>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</si>
  <si>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</si>
  <si>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</si>
  <si>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</si>
  <si>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</si>
  <si>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</si>
  <si>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</si>
  <si>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</si>
  <si>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</si>
  <si>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</si>
  <si>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</si>
  <si>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</si>
  <si>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</si>
  <si>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</si>
  <si>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</si>
  <si>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</si>
  <si>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</si>
  <si>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</si>
  <si>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</si>
  <si>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</si>
  <si>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</si>
  <si>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</si>
  <si>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</si>
  <si>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</si>
  <si>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</si>
  <si>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</si>
  <si>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</si>
  <si>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</si>
  <si>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</si>
  <si>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</si>
  <si>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</si>
  <si>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</si>
  <si>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</si>
  <si>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</si>
  <si>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</si>
  <si>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</si>
  <si>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</si>
  <si>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</si>
  <si>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</si>
  <si>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</si>
  <si>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</si>
  <si>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</si>
  <si>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</si>
  <si>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</si>
  <si>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</si>
  <si>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</si>
  <si>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</si>
  <si>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</si>
  <si>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</si>
  <si>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</si>
  <si>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</si>
  <si>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</si>
  <si>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</si>
  <si>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</si>
  <si>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</si>
  <si>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</si>
  <si>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</si>
  <si>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</si>
  <si>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</si>
  <si>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</si>
  <si>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</si>
  <si>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</si>
  <si>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</si>
  <si>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</si>
  <si>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</si>
  <si>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</si>
  <si>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</si>
  <si>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</si>
  <si>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</si>
  <si>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</si>
  <si>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</si>
  <si>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</si>
  <si>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</si>
  <si>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</si>
  <si>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</si>
  <si>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</si>
  <si>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</si>
  <si>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</si>
  <si>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</si>
  <si>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</si>
  <si>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</si>
  <si>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</si>
  <si>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</si>
  <si>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</si>
  <si>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</si>
  <si>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</si>
  <si>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</si>
  <si>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</si>
  <si>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</si>
  <si>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</si>
  <si>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</si>
  <si>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</si>
  <si>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</si>
  <si>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</si>
  <si>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</si>
  <si>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</si>
  <si>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</si>
  <si>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</si>
  <si>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</si>
  <si>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</si>
  <si>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</si>
  <si>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</si>
  <si>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</si>
  <si>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</si>
  <si>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</si>
  <si>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</si>
  <si>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</si>
  <si>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</si>
  <si>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</si>
  <si>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</si>
  <si>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</si>
  <si>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</si>
  <si>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</si>
  <si>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</si>
  <si>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</si>
  <si>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</si>
  <si>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</si>
  <si>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</si>
  <si>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</si>
  <si>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</si>
  <si>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</si>
  <si>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</si>
  <si>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</si>
  <si>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</si>
  <si>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</si>
  <si>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</si>
  <si>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</si>
  <si>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</si>
  <si>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</si>
  <si>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</si>
  <si>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</si>
  <si>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</si>
  <si>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</si>
  <si>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</si>
  <si>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</si>
  <si>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</si>
  <si>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</si>
  <si>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</si>
  <si>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</si>
  <si>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</si>
  <si>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</si>
  <si>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</si>
  <si>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</si>
  <si>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</si>
  <si>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</si>
  <si>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</si>
  <si>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</si>
  <si>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</si>
  <si>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</si>
  <si>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</si>
  <si>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</si>
  <si>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</si>
  <si>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</si>
  <si>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</si>
  <si>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</si>
  <si>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</si>
  <si>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</si>
  <si>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</si>
  <si>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</si>
  <si>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</si>
  <si>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</si>
  <si>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</si>
  <si>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</si>
  <si>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</si>
  <si>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</si>
  <si>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</si>
  <si>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</si>
  <si>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</si>
  <si>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</si>
  <si>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</si>
  <si>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</si>
  <si>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</si>
  <si>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</si>
  <si>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</si>
  <si>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</si>
  <si>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</si>
  <si>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</si>
  <si>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</si>
  <si>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</si>
  <si>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</si>
  <si>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</si>
  <si>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</si>
  <si>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</si>
  <si>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</si>
  <si>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</si>
  <si>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</si>
  <si>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</si>
  <si>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</si>
  <si>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</si>
  <si>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</si>
  <si>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</si>
  <si>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</si>
  <si>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</si>
  <si>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</si>
  <si>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</si>
  <si>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</si>
  <si>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</si>
  <si>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</si>
  <si>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</si>
  <si>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</si>
  <si>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</si>
  <si>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</si>
  <si>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</si>
  <si>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</si>
  <si>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</si>
  <si>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</si>
  <si>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</si>
  <si>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</si>
  <si>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</si>
  <si>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</si>
  <si>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</si>
  <si>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</si>
  <si>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</si>
  <si>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</si>
  <si>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</si>
  <si>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</si>
  <si>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</si>
  <si>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</si>
  <si>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</si>
  <si>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</si>
  <si>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</si>
  <si>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</si>
  <si>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</si>
  <si>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</si>
  <si>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</si>
  <si>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</si>
  <si>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</si>
  <si>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</si>
  <si>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</si>
  <si>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</si>
  <si>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</si>
  <si>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</si>
  <si>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</si>
  <si>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</si>
  <si>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</si>
  <si>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</si>
  <si>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</si>
  <si>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</si>
  <si>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</si>
  <si>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</si>
  <si>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</si>
  <si>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</si>
  <si>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</si>
  <si>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</si>
  <si>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</si>
  <si>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</si>
  <si>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</si>
  <si>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</si>
  <si>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</si>
  <si>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</si>
  <si>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</si>
  <si>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</si>
  <si>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</si>
  <si>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</si>
  <si>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</si>
  <si>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</si>
  <si>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</si>
  <si>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</si>
  <si>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</si>
  <si>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</si>
  <si>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</si>
  <si>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</si>
  <si>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</si>
  <si>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</si>
  <si>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</si>
  <si>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</si>
  <si>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</si>
  <si>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</si>
  <si>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</si>
  <si>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</si>
  <si>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</si>
  <si>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</si>
  <si>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</si>
  <si>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</si>
  <si>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</si>
  <si>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</si>
  <si>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</si>
  <si>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</si>
  <si>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</si>
  <si>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</si>
  <si>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</si>
  <si>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</si>
  <si>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</si>
  <si>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</si>
  <si>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</si>
  <si>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</si>
  <si>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</si>
  <si>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</si>
  <si>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</si>
  <si>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</si>
  <si>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</si>
  <si>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</si>
  <si>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</si>
  <si>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</si>
  <si>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</si>
  <si>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</si>
  <si>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</si>
  <si>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</si>
  <si>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</si>
  <si>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</si>
  <si>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</si>
  <si>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</si>
  <si>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</si>
  <si>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</si>
  <si>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</si>
  <si>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</si>
  <si>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</si>
  <si>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</si>
  <si>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</si>
  <si>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</si>
  <si>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</si>
  <si>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</si>
  <si>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</si>
  <si>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</si>
  <si>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</si>
  <si>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</si>
  <si>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</si>
  <si>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</si>
  <si>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</si>
  <si>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</si>
  <si>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</si>
  <si>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</si>
  <si>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</si>
  <si>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</si>
  <si>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</si>
  <si>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</si>
  <si>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</si>
  <si>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</si>
  <si>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</si>
  <si>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</si>
  <si>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</si>
  <si>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</si>
  <si>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</si>
  <si>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</si>
  <si>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</si>
  <si>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</si>
  <si>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</si>
  <si>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</si>
  <si>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</si>
  <si>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</si>
  <si>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</si>
  <si>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</si>
  <si>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</si>
  <si>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</si>
  <si>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</si>
  <si>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</si>
  <si>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</si>
  <si>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</si>
  <si>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</si>
  <si>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</si>
  <si>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</si>
  <si>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</si>
  <si>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</si>
  <si>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</si>
  <si>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</si>
  <si>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</si>
  <si>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</si>
  <si>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</si>
  <si>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</si>
  <si>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</si>
  <si>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</si>
  <si>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</si>
  <si>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</si>
  <si>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</si>
  <si>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</si>
  <si>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</si>
  <si>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</si>
  <si>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</si>
  <si>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</si>
  <si>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</si>
  <si>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</si>
  <si>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</si>
  <si>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</si>
  <si>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</si>
  <si>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</si>
  <si>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</si>
  <si>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</si>
  <si>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</si>
  <si>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</si>
  <si>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</si>
  <si>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</si>
  <si>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</si>
  <si>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</si>
  <si>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</si>
  <si>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</si>
  <si>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</si>
  <si>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</si>
  <si>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</si>
  <si>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</si>
  <si>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</si>
  <si>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</si>
  <si>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</si>
  <si>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</si>
  <si>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</si>
  <si>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</si>
  <si>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</si>
  <si>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</si>
  <si>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</si>
  <si>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</si>
  <si>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</si>
  <si>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</si>
  <si>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</si>
  <si>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</si>
  <si>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</si>
  <si>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</si>
  <si>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</si>
  <si>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</si>
  <si>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</si>
  <si>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</si>
  <si>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</si>
  <si>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</si>
  <si>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</si>
  <si>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</si>
  <si>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</si>
  <si>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</si>
  <si>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</si>
  <si>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</si>
  <si>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</si>
  <si>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</si>
  <si>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</si>
  <si>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</si>
  <si>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</si>
  <si>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</si>
  <si>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</si>
  <si>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</si>
  <si>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</si>
  <si>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</si>
  <si>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</si>
  <si>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</si>
  <si>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</si>
  <si>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</si>
  <si>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</si>
  <si>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</si>
  <si>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</si>
  <si>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</si>
  <si>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</si>
  <si>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</si>
  <si>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</si>
  <si>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</si>
  <si>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</si>
  <si>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</si>
  <si>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</si>
  <si>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</si>
  <si>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</si>
  <si>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</si>
  <si>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</si>
  <si>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</si>
  <si>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</si>
  <si>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</si>
  <si>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</si>
  <si>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</si>
  <si>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</si>
  <si>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</si>
  <si>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</si>
  <si>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</si>
  <si>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</si>
  <si>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</si>
  <si>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</si>
  <si>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</si>
  <si>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</si>
  <si>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</si>
  <si>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</si>
  <si>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</si>
  <si>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</si>
  <si>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</si>
  <si>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</si>
  <si>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</si>
  <si>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</si>
  <si>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</si>
  <si>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</si>
  <si>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</si>
  <si>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</si>
  <si>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</si>
  <si>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</si>
  <si>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</si>
  <si>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</si>
  <si>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</si>
  <si>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</si>
  <si>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</si>
  <si>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</si>
  <si>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</si>
  <si>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</si>
  <si>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</si>
  <si>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</si>
  <si>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</si>
  <si>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</si>
  <si>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</si>
  <si>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</si>
  <si>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</si>
  <si>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</si>
  <si>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</si>
  <si>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</si>
  <si>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</si>
  <si>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</si>
  <si>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</si>
  <si>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</si>
  <si>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</si>
  <si>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</si>
  <si>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</si>
  <si>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</si>
  <si>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</si>
  <si>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</si>
  <si>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</si>
  <si>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</si>
  <si>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</si>
  <si>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</si>
  <si>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</si>
  <si>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</si>
  <si>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</si>
  <si>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</si>
  <si>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</si>
  <si>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</si>
  <si>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</si>
  <si>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</si>
  <si>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</si>
  <si>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</si>
  <si>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</si>
  <si>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</si>
  <si>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</si>
  <si>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</si>
  <si>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</si>
  <si>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</si>
  <si>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</si>
  <si>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</si>
  <si>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</si>
  <si>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</si>
  <si>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</si>
  <si>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</si>
  <si>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</si>
  <si>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</si>
  <si>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</si>
  <si>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</si>
  <si>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</si>
  <si>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</si>
  <si>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</si>
  <si>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</si>
  <si>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</si>
  <si>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</si>
  <si>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</si>
  <si>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</si>
  <si>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</si>
  <si>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</si>
  <si>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</si>
  <si>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</si>
  <si>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</si>
  <si>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</si>
  <si>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</si>
  <si>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</si>
  <si>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</si>
  <si>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</si>
  <si>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</si>
  <si>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</si>
  <si>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</si>
  <si>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</si>
  <si>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</si>
  <si>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</si>
  <si>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</si>
  <si>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</si>
  <si>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</si>
  <si>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</si>
  <si>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</si>
  <si>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</si>
  <si>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</si>
  <si>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</si>
  <si>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</si>
  <si>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</si>
  <si>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</si>
  <si>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</si>
  <si>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</si>
  <si>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</si>
  <si>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</si>
  <si>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</si>
  <si>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</si>
  <si>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</si>
  <si>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</si>
  <si>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</si>
  <si>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</si>
  <si>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</si>
  <si>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</si>
  <si>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</si>
  <si>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</si>
  <si>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</si>
  <si>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</si>
  <si>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</si>
  <si>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</si>
  <si>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</si>
  <si>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</si>
  <si>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</si>
  <si>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</si>
  <si>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</si>
  <si>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</si>
  <si>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</si>
  <si>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</si>
  <si>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</si>
  <si>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</si>
  <si>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</si>
  <si>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</si>
  <si>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</si>
  <si>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</si>
  <si>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</si>
  <si>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</si>
  <si>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</si>
  <si>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</si>
  <si>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</si>
  <si>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</si>
  <si>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</si>
  <si>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</si>
  <si>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</si>
  <si>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</si>
  <si>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</si>
  <si>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</si>
  <si>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</si>
  <si>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</si>
  <si>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</si>
  <si>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</si>
  <si>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</si>
  <si>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</si>
  <si>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</si>
  <si>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</si>
  <si>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</si>
  <si>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</si>
  <si>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</si>
  <si>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</si>
  <si>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</si>
  <si>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</si>
  <si>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</si>
  <si>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</si>
  <si>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</si>
  <si>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</si>
  <si>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</si>
  <si>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</si>
  <si>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</si>
  <si>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</si>
  <si>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</si>
  <si>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</si>
  <si>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</si>
  <si>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</si>
  <si>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</si>
  <si>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</si>
  <si>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</si>
  <si>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</si>
  <si>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</si>
  <si>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</si>
  <si>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</si>
  <si>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</si>
  <si>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</si>
  <si>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</si>
  <si>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</si>
  <si>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</si>
  <si>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</si>
  <si>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</si>
  <si>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</si>
  <si>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</si>
  <si>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</si>
  <si>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</si>
  <si>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</si>
  <si>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</si>
  <si>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</si>
  <si>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</si>
  <si>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</si>
  <si>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</si>
  <si>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</si>
  <si>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</si>
  <si>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</si>
  <si>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</si>
  <si>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</si>
  <si>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</si>
  <si>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</si>
  <si>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</si>
  <si>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</si>
  <si>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</si>
  <si>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</si>
  <si>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</si>
  <si>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</si>
  <si>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</si>
  <si>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</si>
  <si>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</si>
  <si>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</si>
  <si>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</si>
  <si>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</si>
  <si>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</si>
  <si>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</si>
  <si>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</si>
  <si>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</si>
  <si>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</si>
  <si>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</si>
  <si>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</si>
  <si>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</si>
  <si>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</si>
  <si>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</si>
  <si>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</si>
  <si>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</si>
  <si>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</si>
  <si>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</si>
  <si>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</si>
  <si>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</si>
  <si>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</si>
  <si>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</si>
  <si>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</si>
  <si>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</si>
  <si>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</si>
  <si>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</si>
  <si>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</si>
  <si>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</si>
  <si>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</si>
  <si>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</si>
  <si>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</si>
  <si>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</si>
  <si>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</si>
  <si>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</si>
  <si>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</si>
  <si>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</si>
  <si>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</si>
  <si>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</si>
  <si>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</si>
  <si>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</si>
  <si>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</si>
  <si>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</si>
  <si>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</si>
  <si>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</si>
  <si>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</si>
  <si>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</si>
  <si>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</si>
  <si>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</si>
  <si>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</si>
  <si>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</si>
  <si>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</si>
  <si>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</si>
  <si>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</si>
  <si>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</si>
  <si>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</si>
  <si>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</si>
  <si>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</si>
  <si>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</si>
  <si>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</si>
  <si>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</si>
  <si>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</si>
  <si>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</si>
  <si>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</si>
  <si>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</si>
  <si>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</si>
  <si>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</si>
  <si>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</si>
  <si>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</si>
  <si>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</si>
  <si>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</si>
  <si>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</si>
  <si>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</si>
  <si>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</si>
  <si>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</si>
  <si>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</si>
  <si>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</si>
  <si>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</si>
  <si>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</si>
  <si>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</si>
  <si>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</si>
  <si>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</si>
  <si>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</si>
  <si>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</si>
  <si>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</si>
  <si>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</si>
  <si>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</si>
  <si>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</si>
  <si>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</si>
  <si>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</si>
  <si>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</si>
  <si>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</si>
  <si>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</si>
  <si>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</si>
  <si>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</si>
  <si>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</si>
  <si>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</si>
  <si>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</si>
  <si>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</si>
  <si>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</si>
  <si>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</si>
  <si>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</si>
  <si>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</si>
  <si>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</si>
  <si>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</si>
  <si>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</si>
  <si>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</si>
  <si>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</si>
  <si>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</si>
  <si>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</si>
  <si>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</si>
  <si>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</si>
  <si>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</si>
  <si>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</si>
  <si>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</si>
  <si>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</si>
  <si>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</si>
  <si>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</si>
  <si>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</si>
  <si>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</si>
  <si>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</si>
  <si>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</si>
  <si>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</si>
  <si>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</si>
  <si>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</si>
  <si>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</si>
  <si>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</si>
  <si>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</si>
  <si>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</si>
  <si>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</si>
  <si>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</si>
  <si>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</si>
  <si>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</si>
  <si>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</si>
  <si>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</si>
  <si>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</si>
  <si>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</si>
  <si>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</si>
  <si>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</si>
  <si>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</si>
  <si>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</si>
  <si>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</si>
  <si>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</si>
  <si>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</si>
  <si>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</si>
  <si>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</si>
  <si>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</si>
  <si>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</si>
  <si>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</si>
  <si>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</si>
  <si>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</si>
  <si>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</si>
  <si>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</si>
  <si>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</si>
  <si>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</si>
  <si>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</si>
  <si>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</si>
  <si>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</si>
  <si>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</si>
  <si>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</si>
  <si>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</si>
  <si>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</si>
  <si>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</si>
  <si>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</si>
  <si>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</si>
  <si>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</si>
  <si>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</si>
  <si>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</si>
  <si>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</si>
  <si>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</si>
  <si>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</si>
  <si>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</si>
  <si>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</si>
  <si>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</si>
  <si>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</si>
  <si>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</si>
  <si>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</si>
  <si>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</si>
  <si>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</si>
  <si>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</si>
  <si>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</si>
  <si>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</si>
  <si>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</si>
  <si>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</si>
  <si>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</si>
  <si>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</si>
  <si>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</si>
  <si>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</si>
  <si>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</si>
  <si>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</si>
  <si>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</si>
  <si>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</si>
  <si>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</si>
  <si>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</si>
  <si>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</si>
  <si>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</si>
  <si>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</si>
  <si>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</si>
  <si>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</si>
  <si>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</si>
  <si>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</si>
  <si>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</si>
  <si>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</si>
  <si>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</si>
  <si>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</si>
  <si>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</si>
  <si>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</si>
  <si>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</si>
  <si>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</si>
  <si>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</si>
  <si>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</si>
  <si>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</si>
  <si>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</si>
  <si>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</si>
  <si>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</si>
  <si>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</si>
  <si>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</si>
  <si>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</si>
  <si>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</si>
  <si>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</si>
  <si>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</si>
  <si>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</si>
  <si>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</si>
  <si>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</si>
  <si>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</si>
  <si>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</si>
  <si>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</si>
  <si>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</si>
  <si>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</si>
  <si>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</si>
  <si>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</si>
  <si>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</si>
  <si>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</si>
  <si>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</si>
  <si>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</si>
  <si>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</si>
  <si>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</si>
  <si>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</si>
  <si>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</si>
  <si>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</si>
  <si>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</si>
  <si>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</si>
  <si>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</si>
  <si>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</si>
  <si>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</si>
  <si>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</si>
  <si>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</si>
  <si>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</si>
  <si>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</si>
  <si>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</si>
  <si>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</si>
  <si>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</si>
  <si>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</si>
  <si>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</si>
  <si>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</si>
  <si>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</si>
  <si>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</si>
  <si>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</si>
  <si>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</si>
  <si>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</si>
  <si>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</si>
  <si>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</si>
  <si>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</si>
  <si>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</si>
  <si>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</si>
  <si>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</si>
  <si>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</si>
  <si>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</si>
  <si>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</si>
  <si>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</si>
  <si>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</si>
  <si>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</si>
  <si>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</si>
  <si>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</si>
  <si>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</si>
  <si>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</si>
  <si>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</si>
  <si>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</si>
  <si>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</si>
  <si>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</si>
  <si>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</si>
  <si>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</si>
  <si>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</si>
  <si>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</si>
  <si>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</si>
  <si>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</si>
  <si>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</si>
  <si>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</si>
  <si>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</si>
  <si>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</si>
  <si>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</si>
  <si>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</si>
  <si>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</si>
  <si>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</si>
  <si>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</si>
  <si>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</si>
  <si>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</si>
  <si>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</si>
  <si>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</si>
  <si>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</si>
  <si>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</si>
  <si>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</si>
  <si>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</si>
  <si>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</si>
  <si>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</si>
  <si>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</si>
  <si>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</si>
  <si>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</si>
  <si>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</si>
  <si>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</si>
  <si>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</si>
  <si>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</si>
  <si>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</si>
  <si>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</si>
  <si>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</si>
  <si>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</si>
  <si>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</si>
  <si>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</si>
  <si>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</si>
  <si>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</si>
  <si>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</si>
  <si>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</si>
  <si>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</si>
  <si>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</si>
  <si>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</si>
  <si>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</si>
  <si>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</si>
  <si>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</si>
  <si>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</si>
  <si>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</si>
  <si>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</si>
  <si>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</si>
  <si>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</si>
  <si>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</si>
  <si>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</si>
  <si>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</si>
  <si>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</si>
  <si>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</si>
  <si>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</si>
  <si>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</si>
  <si>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</si>
  <si>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</si>
  <si>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</si>
  <si>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</si>
  <si>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</si>
  <si>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</si>
  <si>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</si>
  <si>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</si>
  <si>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</si>
  <si>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</si>
  <si>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</si>
  <si>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</si>
  <si>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</si>
  <si>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</si>
  <si>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</si>
  <si>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</si>
  <si>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</si>
  <si>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</si>
  <si>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</si>
  <si>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</si>
  <si>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</si>
  <si>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</si>
  <si>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</si>
  <si>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</si>
  <si>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</si>
  <si>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</si>
  <si>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</si>
  <si>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</si>
  <si>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</si>
  <si>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</si>
  <si>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</si>
  <si>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</si>
  <si>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</si>
  <si>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</si>
  <si>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</si>
  <si>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</si>
  <si>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</si>
  <si>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</si>
  <si>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</si>
  <si>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</si>
  <si>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</si>
  <si>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</si>
  <si>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</si>
  <si>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</si>
  <si>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</si>
  <si>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</si>
  <si>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</si>
  <si>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</si>
  <si>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</si>
  <si>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</si>
  <si>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</si>
  <si>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</si>
  <si>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</si>
  <si>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</si>
  <si>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</si>
  <si>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</si>
  <si>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</si>
  <si>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</si>
  <si>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</si>
  <si>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</si>
  <si>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</si>
  <si>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</si>
  <si>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</si>
  <si>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</si>
  <si>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</si>
  <si>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</si>
  <si>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</si>
  <si>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</si>
  <si>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</si>
  <si>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</si>
  <si>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</si>
  <si>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</si>
  <si>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</si>
  <si>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</si>
  <si>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</si>
  <si>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</si>
  <si>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</si>
  <si>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</si>
  <si>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</si>
  <si>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</si>
  <si>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</si>
  <si>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</si>
  <si>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</si>
  <si>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</si>
  <si>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</si>
  <si>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</si>
  <si>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</si>
  <si>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</si>
  <si>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</si>
  <si>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</si>
  <si>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</si>
  <si>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</si>
  <si>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</si>
  <si>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</si>
  <si>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</si>
  <si>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</si>
  <si>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</si>
  <si>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</si>
  <si>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</si>
  <si>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</si>
  <si>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</si>
  <si>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</si>
  <si>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</si>
  <si>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</si>
  <si>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</si>
  <si>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</si>
  <si>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</si>
  <si>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</si>
  <si>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</si>
  <si>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</si>
  <si>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</si>
  <si>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</si>
  <si>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</si>
  <si>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</si>
  <si>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</si>
  <si>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</si>
  <si>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</si>
  <si>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</si>
  <si>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</si>
  <si>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</si>
  <si>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</si>
  <si>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</si>
  <si>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</si>
  <si>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</si>
  <si>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</si>
  <si>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</si>
  <si>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</si>
  <si>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</si>
  <si>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</si>
  <si>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</si>
  <si>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</si>
  <si>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</si>
  <si>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</si>
  <si>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</si>
  <si>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</si>
  <si>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</si>
  <si>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</si>
  <si>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</si>
  <si>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</si>
  <si>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</si>
  <si>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</si>
  <si>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</si>
  <si>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</si>
  <si>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</si>
  <si>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</si>
  <si>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</si>
  <si>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</si>
  <si>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</si>
  <si>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</si>
  <si>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</si>
  <si>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</si>
  <si>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</si>
  <si>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</si>
  <si>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</si>
  <si>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</si>
  <si>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</si>
  <si>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</si>
  <si>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</si>
  <si>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</si>
  <si>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</si>
  <si>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</si>
  <si>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</si>
  <si>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</si>
  <si>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</si>
  <si>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</si>
  <si>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</si>
  <si>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</si>
  <si>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</si>
  <si>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</si>
  <si>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</si>
  <si>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</si>
  <si>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</si>
  <si>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</si>
  <si>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</si>
  <si>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</si>
  <si>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</si>
  <si>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</si>
  <si>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</si>
  <si>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</si>
  <si>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</si>
  <si>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</si>
  <si>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</si>
  <si>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</si>
  <si>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</si>
  <si>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</si>
  <si>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</si>
  <si>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</si>
  <si>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</si>
  <si>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</si>
  <si>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</si>
  <si>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</si>
  <si>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</si>
  <si>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</si>
  <si>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</si>
  <si>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</si>
  <si>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</si>
  <si>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</si>
  <si>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</si>
  <si>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</si>
  <si>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</si>
  <si>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</si>
  <si>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</si>
  <si>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</si>
  <si>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</si>
  <si>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</si>
  <si>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</si>
  <si>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</si>
  <si>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</si>
  <si>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</si>
  <si>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</si>
  <si>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</si>
  <si>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</si>
  <si>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</si>
  <si>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</si>
  <si>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</si>
  <si>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</si>
  <si>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</si>
  <si>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</si>
  <si>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</si>
  <si>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</si>
  <si>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</si>
  <si>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</si>
  <si>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</si>
  <si>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</si>
  <si>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</si>
  <si>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</si>
  <si>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</si>
  <si>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</si>
  <si>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</si>
  <si>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</si>
  <si>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</si>
  <si>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</si>
  <si>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</si>
  <si>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</si>
  <si>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</si>
  <si>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</si>
  <si>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</si>
  <si>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</si>
  <si>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</si>
  <si>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</si>
  <si>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</si>
  <si>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</si>
  <si>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</si>
  <si>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</si>
  <si>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</si>
  <si>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</si>
  <si>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</si>
  <si>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</si>
  <si>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</si>
  <si>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</si>
  <si>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</si>
  <si>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</si>
  <si>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</si>
  <si>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</si>
  <si>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</si>
  <si>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</si>
  <si>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</si>
  <si>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</si>
  <si>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</si>
  <si>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</si>
  <si>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</si>
  <si>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</si>
  <si>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</si>
  <si>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</si>
  <si>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</si>
  <si>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</si>
  <si>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</si>
  <si>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</si>
  <si>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</si>
  <si>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</si>
  <si>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</si>
  <si>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</si>
  <si>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</si>
  <si>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</si>
  <si>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</si>
  <si>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</si>
  <si>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</si>
  <si>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</si>
  <si>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</si>
  <si>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</si>
  <si>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</si>
  <si>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</si>
  <si>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</si>
  <si>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</si>
  <si>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</si>
  <si>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</si>
  <si>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</si>
  <si>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</si>
  <si>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</si>
  <si>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</si>
  <si>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</si>
  <si>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</si>
  <si>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</si>
  <si>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</si>
  <si>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</si>
  <si>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</si>
  <si>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</si>
  <si>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</si>
  <si>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</si>
  <si>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</si>
  <si>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</si>
  <si>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</si>
  <si>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</si>
  <si>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</si>
  <si>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</si>
  <si>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</si>
  <si>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</si>
  <si>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</si>
  <si>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</si>
  <si>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</si>
  <si>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</si>
  <si>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</si>
  <si>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</si>
  <si>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</si>
  <si>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</si>
  <si>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</si>
  <si>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</si>
  <si>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</si>
  <si>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</si>
  <si>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</si>
  <si>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</si>
  <si>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</si>
  <si>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</si>
  <si>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</si>
  <si>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</si>
  <si>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</si>
  <si>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</si>
  <si>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</si>
  <si>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</si>
  <si>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</si>
  <si>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</si>
  <si>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</si>
  <si>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</si>
  <si>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</si>
  <si>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</si>
  <si>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</si>
  <si>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</si>
  <si>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</si>
  <si>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</si>
  <si>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</si>
  <si>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</si>
  <si>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</si>
  <si>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</si>
  <si>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</si>
  <si>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</si>
  <si>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</si>
  <si>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</si>
  <si>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</si>
  <si>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</si>
  <si>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</si>
  <si>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</si>
  <si>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</si>
  <si>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</si>
  <si>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</si>
  <si>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</si>
  <si>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</si>
  <si>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</si>
  <si>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</si>
  <si>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</si>
  <si>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</si>
  <si>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</si>
  <si>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</si>
  <si>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</si>
  <si>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</si>
  <si>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</si>
  <si>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</si>
  <si>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</si>
  <si>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</si>
  <si>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</si>
  <si>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</si>
  <si>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</si>
  <si>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</si>
  <si>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</si>
  <si>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</si>
  <si>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</si>
  <si>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</si>
  <si>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</si>
  <si>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</si>
  <si>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</si>
  <si>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</si>
  <si>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</si>
  <si>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</si>
  <si>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</si>
  <si>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</si>
  <si>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</si>
  <si>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</si>
  <si>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</si>
  <si>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</si>
  <si>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</si>
  <si>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</si>
  <si>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</si>
  <si>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</si>
  <si>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</si>
  <si>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</si>
  <si>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</si>
  <si>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</si>
  <si>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</si>
  <si>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</si>
  <si>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</si>
  <si>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</si>
  <si>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</si>
  <si>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</si>
  <si>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</si>
  <si>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</si>
  <si>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</si>
  <si>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</si>
  <si>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</si>
  <si>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</si>
  <si>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</si>
  <si>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</si>
  <si>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</si>
  <si>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</si>
  <si>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</si>
  <si>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</si>
  <si>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</si>
  <si>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</si>
  <si>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</si>
  <si>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</si>
  <si>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</si>
  <si>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</si>
  <si>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</si>
  <si>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</si>
  <si>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</si>
  <si>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</si>
  <si>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</si>
  <si>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</si>
  <si>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</si>
  <si>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</si>
  <si>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</si>
  <si>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</si>
  <si>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</si>
  <si>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</si>
  <si>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</si>
  <si>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</si>
  <si>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</si>
  <si>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</si>
  <si>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</si>
  <si>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</si>
  <si>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</si>
  <si>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</si>
  <si>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</si>
  <si>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</si>
  <si>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</si>
  <si>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</si>
  <si>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</si>
  <si>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</si>
  <si>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</si>
  <si>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</si>
  <si>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</si>
  <si>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</si>
  <si>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</si>
  <si>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</si>
  <si>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</si>
  <si>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</si>
  <si>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</si>
  <si>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</si>
  <si>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</si>
  <si>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</si>
  <si>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</si>
  <si>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</si>
  <si>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</si>
  <si>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</si>
  <si>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</si>
  <si>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</si>
  <si>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</si>
  <si>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</si>
  <si>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</si>
  <si>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</si>
  <si>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</si>
  <si>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</si>
  <si>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</si>
  <si>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</si>
  <si>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</si>
  <si>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</si>
  <si>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</si>
  <si>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</si>
  <si>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</si>
  <si>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</si>
  <si>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</si>
  <si>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</si>
  <si>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</si>
  <si>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</si>
  <si>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</si>
  <si>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</si>
  <si>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</si>
  <si>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</si>
  <si>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</si>
  <si>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</si>
  <si>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</si>
  <si>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</si>
  <si>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</si>
  <si>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</si>
  <si>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</si>
  <si>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</si>
  <si>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</si>
  <si>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</si>
  <si>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</si>
  <si>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</si>
  <si>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</si>
  <si>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</si>
  <si>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</si>
  <si>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</si>
  <si>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</si>
  <si>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</si>
  <si>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</si>
  <si>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</si>
  <si>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</si>
  <si>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</si>
  <si>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</si>
  <si>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</si>
  <si>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</si>
  <si>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</si>
  <si>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</si>
  <si>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</si>
  <si>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</si>
  <si>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</si>
  <si>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</si>
  <si>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</si>
  <si>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</si>
  <si>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</si>
  <si>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</si>
  <si>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</si>
  <si>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</si>
  <si>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</si>
  <si>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</si>
  <si>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</si>
  <si>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</si>
  <si>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</si>
  <si>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</si>
  <si>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</si>
  <si>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</si>
  <si>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</si>
  <si>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</si>
  <si>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</si>
  <si>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</si>
  <si>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</si>
  <si>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</si>
  <si>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</si>
  <si>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</si>
  <si>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</si>
  <si>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</si>
  <si>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</si>
  <si>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</si>
  <si>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</si>
  <si>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</si>
  <si>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</si>
  <si>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</si>
  <si>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</si>
  <si>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</si>
  <si>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</si>
  <si>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</si>
  <si>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</si>
  <si>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</si>
  <si>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</si>
  <si>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</si>
  <si>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</si>
  <si>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</si>
  <si>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</si>
  <si>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</si>
  <si>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</si>
  <si>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</si>
  <si>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</si>
  <si>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</si>
  <si>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</si>
  <si>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</si>
  <si>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</si>
  <si>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</si>
  <si>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</si>
  <si>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</si>
  <si>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</si>
  <si>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</si>
  <si>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</si>
  <si>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</si>
  <si>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</si>
  <si>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</si>
  <si>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</si>
  <si>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</si>
  <si>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</si>
  <si>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</si>
  <si>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</si>
  <si>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</si>
  <si>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</si>
  <si>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</si>
  <si>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</si>
  <si>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</si>
  <si>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</si>
  <si>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</si>
  <si>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</si>
  <si>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</si>
  <si>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</si>
  <si>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</si>
  <si>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</si>
  <si>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</si>
  <si>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</si>
  <si>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</si>
  <si>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</si>
  <si>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</si>
  <si>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</si>
  <si>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</si>
  <si>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</si>
  <si>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</si>
  <si>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</si>
  <si>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</si>
  <si>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</si>
  <si>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</si>
  <si>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</si>
  <si>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</si>
  <si>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</si>
  <si>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</si>
  <si>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</si>
  <si>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</si>
  <si>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</si>
  <si>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</si>
  <si>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</si>
  <si>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</si>
  <si>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</si>
  <si>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</si>
  <si>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</si>
  <si>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</si>
  <si>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</si>
  <si>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</si>
  <si>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</si>
  <si>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</si>
  <si>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</si>
  <si>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</si>
  <si>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</si>
  <si>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</si>
  <si>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</si>
  <si>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</si>
  <si>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</si>
  <si>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</si>
  <si>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</si>
  <si>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</si>
  <si>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</si>
  <si>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</si>
  <si>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</si>
  <si>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</si>
  <si>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</si>
  <si>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</si>
  <si>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</si>
  <si>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</si>
  <si>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</si>
  <si>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</si>
  <si>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</si>
  <si>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</si>
  <si>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</si>
  <si>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</si>
  <si>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</si>
  <si>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</si>
  <si>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</si>
  <si>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</si>
  <si>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</si>
  <si>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</si>
  <si>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</si>
  <si>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</si>
  <si>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</si>
  <si>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</si>
  <si>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</si>
  <si>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</si>
  <si>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</si>
  <si>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</si>
  <si>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</si>
  <si>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</si>
  <si>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</si>
  <si>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</si>
  <si>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</si>
  <si>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</si>
  <si>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</si>
  <si>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</si>
  <si>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</si>
  <si>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</si>
  <si>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</si>
  <si>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</si>
  <si>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</si>
  <si>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</si>
  <si>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</si>
  <si>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</si>
  <si>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</si>
  <si>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</si>
  <si>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</si>
  <si>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</si>
  <si>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</si>
  <si>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</si>
  <si>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</si>
  <si>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</si>
  <si>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</si>
  <si>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</si>
  <si>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</si>
  <si>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</si>
  <si>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</si>
  <si>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</si>
  <si>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</si>
  <si>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</si>
  <si>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</si>
  <si>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</si>
  <si>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</si>
  <si>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</si>
  <si>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</si>
  <si>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</si>
  <si>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</si>
  <si>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</si>
  <si>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</si>
  <si>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</si>
  <si>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</si>
  <si>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</si>
  <si>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</si>
  <si>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</si>
  <si>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</si>
  <si>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</si>
  <si>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</si>
  <si>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</si>
  <si>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</si>
  <si>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</si>
  <si>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</si>
  <si>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</si>
  <si>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</si>
  <si>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</si>
  <si>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</si>
  <si>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</si>
  <si>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</si>
  <si>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</si>
  <si>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</si>
  <si>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</si>
  <si>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</si>
  <si>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</si>
  <si>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</si>
  <si>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</si>
  <si>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</si>
  <si>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</si>
  <si>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</si>
  <si>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</si>
  <si>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</si>
  <si>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</si>
  <si>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</si>
  <si>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</si>
  <si>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</si>
  <si>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</si>
  <si>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</si>
  <si>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</si>
  <si>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</si>
  <si>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</si>
  <si>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</si>
  <si>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</si>
  <si>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</si>
  <si>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</si>
  <si>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</si>
  <si>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</si>
  <si>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</si>
  <si>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</si>
  <si>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</si>
  <si>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</si>
  <si>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</si>
  <si>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</si>
  <si>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</si>
  <si>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</si>
  <si>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</si>
  <si>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</si>
  <si>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</si>
  <si>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</si>
  <si>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</si>
  <si>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</si>
  <si>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</si>
  <si>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</si>
  <si>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</si>
  <si>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</si>
  <si>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</si>
  <si>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</si>
  <si>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</si>
  <si>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</si>
  <si>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</si>
  <si>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</si>
  <si>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</si>
  <si>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</si>
  <si>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</si>
  <si>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</si>
  <si>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</si>
  <si>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</si>
  <si>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</si>
  <si>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</si>
  <si>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</si>
  <si>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</si>
  <si>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</si>
  <si>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</si>
  <si>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</si>
  <si>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</si>
  <si>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</si>
  <si>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</si>
  <si>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</si>
  <si>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</si>
  <si>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</si>
  <si>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</si>
  <si>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</si>
  <si>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</si>
  <si>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</si>
  <si>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</si>
  <si>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</si>
  <si>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</si>
  <si>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</si>
  <si>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</si>
  <si>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</si>
  <si>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</si>
  <si>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</si>
  <si>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</si>
  <si>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</si>
  <si>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</si>
  <si>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</si>
  <si>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</si>
  <si>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</si>
  <si>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</si>
  <si>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</si>
  <si>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</si>
  <si>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</si>
  <si>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</si>
  <si>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</si>
  <si>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</si>
  <si>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</si>
  <si>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</si>
  <si>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</si>
  <si>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</si>
  <si>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</si>
  <si>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</si>
  <si>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</si>
  <si>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</si>
  <si>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</si>
  <si>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</si>
  <si>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</si>
  <si>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</si>
  <si>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</si>
  <si>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</si>
  <si>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</si>
  <si>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</si>
  <si>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</si>
  <si>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</si>
  <si>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</si>
  <si>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</si>
  <si>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</si>
  <si>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</si>
  <si>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</si>
  <si>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</si>
  <si>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</si>
  <si>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</si>
  <si>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</si>
  <si>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</si>
  <si>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</si>
  <si>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</si>
  <si>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</si>
  <si>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</si>
  <si>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</si>
  <si>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</si>
  <si>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</si>
  <si>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</si>
  <si>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</si>
  <si>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</si>
  <si>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</si>
  <si>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</si>
  <si>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</si>
  <si>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</si>
  <si>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</si>
  <si>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</si>
  <si>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</si>
  <si>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</si>
  <si>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</si>
  <si>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</si>
  <si>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</si>
  <si>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</si>
  <si>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</si>
  <si>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</si>
  <si>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</si>
  <si>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</si>
  <si>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</si>
  <si>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</si>
  <si>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</si>
  <si>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</si>
  <si>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</si>
  <si>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</si>
  <si>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</si>
  <si>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</si>
  <si>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</si>
  <si>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</si>
  <si>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</si>
  <si>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</si>
  <si>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</si>
  <si>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</si>
  <si>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</si>
  <si>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</si>
  <si>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</si>
  <si>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</si>
  <si>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</si>
  <si>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</si>
  <si>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</si>
  <si>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</si>
  <si>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</si>
  <si>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</si>
  <si>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</si>
  <si>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</si>
  <si>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</si>
  <si>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</si>
  <si>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</si>
  <si>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</si>
  <si>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</si>
  <si>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</si>
  <si>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</si>
  <si>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</si>
  <si>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</si>
  <si>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</si>
  <si>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</si>
  <si>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</si>
  <si>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</si>
  <si>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</si>
  <si>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</si>
  <si>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</si>
  <si>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</si>
  <si>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</si>
  <si>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</si>
  <si>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</si>
  <si>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</si>
  <si>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</si>
  <si>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</si>
  <si>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</si>
  <si>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</si>
  <si>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</si>
  <si>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</si>
  <si>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</si>
  <si>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</si>
  <si>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</si>
  <si>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</si>
  <si>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</si>
  <si>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</si>
  <si>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</si>
  <si>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</si>
  <si>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</si>
  <si>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</si>
  <si>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</si>
  <si>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</si>
  <si>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</si>
  <si>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</si>
  <si>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</si>
  <si>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</si>
  <si>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</si>
  <si>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</si>
  <si>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</si>
  <si>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</si>
  <si>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</si>
  <si>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</si>
  <si>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</si>
  <si>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</si>
  <si>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</si>
  <si>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</si>
  <si>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</si>
  <si>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</si>
  <si>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</si>
  <si>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</si>
  <si>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</si>
  <si>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</si>
  <si>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</si>
  <si>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</si>
  <si>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</si>
  <si>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</si>
  <si>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</si>
  <si>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</si>
  <si>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</si>
  <si>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</si>
  <si>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</si>
  <si>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</si>
  <si>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</si>
  <si>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</si>
  <si>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</si>
  <si>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</si>
  <si>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</si>
  <si>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</si>
  <si>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</si>
  <si>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</si>
  <si>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</si>
  <si>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</si>
  <si>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</si>
  <si>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</si>
  <si>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</si>
  <si>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</si>
  <si>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</si>
  <si>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</si>
  <si>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</si>
  <si>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</si>
  <si>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</si>
  <si>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</si>
  <si>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</si>
  <si>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</si>
  <si>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</si>
  <si>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</si>
  <si>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</si>
  <si>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</si>
  <si>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</si>
  <si>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</si>
  <si>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</si>
  <si>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</si>
  <si>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</si>
  <si>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</si>
  <si>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</si>
  <si>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</si>
  <si>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</si>
  <si>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</si>
  <si>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</si>
  <si>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</si>
  <si>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</si>
  <si>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</si>
  <si>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</si>
  <si>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</si>
  <si>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</si>
  <si>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</si>
  <si>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</si>
  <si>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</si>
  <si>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</si>
  <si>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</si>
  <si>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</si>
  <si>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</si>
  <si>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</si>
  <si>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</si>
  <si>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</si>
  <si>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</si>
  <si>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</si>
  <si>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</si>
  <si>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</si>
  <si>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</si>
  <si>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</si>
  <si>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</si>
  <si>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</si>
  <si>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</si>
  <si>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</si>
  <si>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</si>
  <si>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</si>
  <si>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</si>
  <si>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</si>
  <si>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</si>
  <si>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</si>
  <si>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</si>
  <si>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</si>
  <si>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</si>
  <si>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</si>
  <si>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</si>
  <si>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</si>
  <si>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</si>
  <si>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</si>
  <si>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</si>
  <si>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</si>
  <si>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</si>
  <si>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</si>
  <si>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</si>
  <si>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</si>
  <si>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</si>
  <si>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</si>
  <si>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</si>
  <si>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</si>
  <si>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</si>
  <si>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</si>
  <si>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</si>
  <si>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</si>
  <si>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</si>
  <si>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</si>
  <si>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</si>
  <si>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</si>
  <si>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</si>
  <si>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</si>
  <si>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</si>
  <si>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</si>
  <si>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</si>
  <si>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</si>
  <si>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</si>
  <si>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</si>
  <si>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</si>
  <si>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</si>
  <si>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</si>
  <si>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</si>
  <si>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</si>
  <si>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</si>
  <si>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</si>
  <si>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</si>
  <si>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</si>
  <si>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</si>
  <si>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</si>
  <si>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</si>
  <si>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</si>
  <si>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</si>
  <si>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</si>
  <si>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</si>
  <si>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</si>
  <si>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</si>
  <si>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</si>
  <si>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</si>
  <si>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</si>
  <si>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</si>
  <si>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</si>
  <si>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</si>
  <si>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</si>
  <si>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</si>
  <si>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</si>
  <si>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</si>
  <si>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</si>
  <si>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</si>
  <si>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</si>
  <si>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</si>
  <si>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</si>
  <si>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</si>
  <si>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</si>
  <si>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</si>
  <si>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</si>
  <si>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</si>
  <si>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</si>
  <si>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</si>
  <si>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</si>
  <si>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</si>
  <si>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</si>
  <si>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</si>
  <si>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</si>
  <si>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</si>
  <si>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</si>
  <si>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</si>
  <si>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</si>
  <si>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</si>
  <si>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</si>
  <si>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</si>
  <si>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</si>
  <si>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</si>
  <si>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</si>
  <si>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</si>
  <si>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</si>
  <si>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</si>
  <si>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</si>
  <si>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</si>
  <si>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</si>
  <si>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</si>
  <si>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</si>
  <si>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</si>
  <si>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</si>
  <si>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</si>
  <si>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</si>
  <si>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</si>
  <si>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</si>
  <si>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</si>
  <si>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</si>
  <si>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</si>
  <si>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</si>
  <si>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</si>
  <si>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</si>
  <si>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</si>
  <si>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</si>
  <si>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</si>
  <si>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</si>
  <si>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</si>
  <si>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</si>
  <si>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</si>
  <si>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</si>
  <si>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</si>
  <si>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</si>
  <si>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</si>
  <si>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</si>
  <si>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</si>
  <si>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</si>
  <si>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</si>
  <si>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</si>
  <si>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</si>
  <si>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</si>
  <si>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</si>
  <si>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</si>
  <si>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</si>
  <si>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</si>
  <si>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</si>
  <si>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</si>
  <si>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</si>
  <si>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</si>
  <si>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</si>
  <si>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</si>
  <si>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</si>
  <si>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</si>
  <si>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</si>
  <si>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</si>
  <si>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</si>
  <si>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</si>
  <si>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</si>
  <si>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</si>
  <si>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</si>
  <si>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</si>
  <si>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</si>
  <si>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</si>
  <si>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</si>
  <si>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</si>
  <si>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</si>
  <si>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</si>
  <si>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</si>
  <si>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</si>
  <si>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</si>
  <si>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</si>
  <si>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</si>
  <si>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</si>
  <si>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</si>
  <si>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</si>
  <si>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</si>
  <si>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</si>
  <si>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</si>
  <si>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</si>
  <si>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</si>
  <si>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</si>
  <si>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</si>
  <si>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</si>
  <si>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</si>
  <si>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</si>
  <si>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</si>
  <si>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</si>
  <si>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</si>
  <si>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</si>
  <si>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</si>
  <si>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</si>
  <si>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</si>
  <si>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</si>
  <si>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</si>
  <si>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</si>
  <si>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</si>
  <si>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</si>
  <si>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</si>
  <si>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</si>
  <si>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</si>
  <si>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</si>
  <si>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</si>
  <si>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</si>
  <si>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</si>
  <si>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</si>
  <si>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</si>
  <si>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</si>
  <si>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</si>
  <si>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</si>
  <si>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</si>
  <si>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</si>
  <si>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</si>
  <si>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</si>
  <si>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</si>
  <si>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</si>
  <si>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</si>
  <si>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</si>
  <si>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</si>
  <si>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</si>
  <si>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</si>
  <si>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</si>
  <si>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</si>
  <si>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</si>
  <si>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</si>
  <si>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</si>
  <si>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</si>
  <si>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</si>
  <si>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</si>
  <si>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</si>
  <si>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</si>
  <si>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</si>
  <si>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</si>
  <si>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</si>
  <si>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</si>
  <si>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</si>
  <si>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</si>
  <si>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</si>
  <si>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</si>
  <si>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</si>
  <si>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</si>
  <si>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</si>
  <si>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</si>
  <si>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</si>
  <si>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</si>
  <si>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</si>
  <si>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</si>
  <si>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</si>
  <si>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</si>
  <si>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</si>
  <si>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</si>
  <si>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</si>
  <si>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</si>
  <si>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</si>
  <si>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</si>
  <si>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</si>
  <si>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</si>
  <si>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</si>
  <si>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</si>
  <si>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</si>
  <si>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</si>
  <si>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</si>
  <si>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</si>
  <si>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</si>
  <si>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</si>
  <si>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</si>
  <si>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</si>
  <si>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</si>
  <si>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</si>
  <si>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</si>
  <si>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</si>
  <si>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</si>
  <si>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</si>
  <si>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</si>
  <si>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</si>
  <si>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</si>
  <si>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</si>
  <si>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</si>
  <si>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</si>
  <si>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</si>
  <si>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</si>
  <si>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</si>
  <si>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</si>
  <si>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</si>
  <si>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</si>
  <si>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</si>
  <si>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</si>
  <si>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</si>
  <si>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</si>
  <si>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</si>
  <si>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</si>
  <si>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</si>
  <si>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</si>
  <si>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</si>
  <si>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</si>
  <si>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</si>
  <si>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</si>
  <si>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</si>
  <si>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</si>
  <si>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</si>
  <si>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</si>
  <si>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</si>
  <si>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</si>
  <si>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</si>
  <si>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</si>
  <si>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</si>
  <si>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</si>
  <si>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</si>
  <si>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</si>
  <si>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</si>
  <si>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</si>
  <si>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</si>
  <si>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</si>
  <si>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</si>
  <si>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</si>
  <si>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</si>
  <si>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</si>
  <si>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</si>
  <si>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</si>
  <si>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</si>
  <si>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</si>
  <si>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</si>
  <si>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</si>
  <si>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</si>
  <si>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</si>
  <si>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</si>
  <si>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</si>
  <si>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</si>
  <si>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</si>
  <si>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</si>
  <si>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</si>
  <si>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</si>
  <si>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</si>
  <si>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</si>
  <si>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</si>
  <si>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</si>
  <si>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</si>
  <si>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</si>
  <si>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</si>
  <si>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</si>
  <si>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</si>
  <si>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</si>
  <si>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</si>
  <si>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</si>
  <si>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</si>
  <si>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</si>
  <si>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</si>
  <si>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</si>
  <si>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</si>
  <si>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</si>
  <si>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</si>
  <si>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</si>
  <si>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</si>
  <si>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</si>
  <si>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</si>
  <si>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</si>
  <si>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</si>
  <si>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</si>
  <si>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</si>
  <si>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</si>
  <si>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</si>
  <si>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</si>
  <si>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</si>
  <si>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</si>
  <si>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</si>
  <si>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</si>
  <si>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</si>
  <si>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</si>
  <si>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</si>
  <si>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</si>
  <si>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</si>
  <si>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</si>
  <si>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</si>
  <si>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</si>
  <si>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</si>
  <si>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</si>
  <si>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</si>
  <si>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</si>
  <si>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</si>
  <si>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</si>
  <si>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</si>
  <si>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</si>
  <si>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</si>
  <si>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</si>
  <si>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</si>
  <si>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</si>
  <si>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</si>
  <si>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</si>
  <si>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</si>
  <si>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</si>
  <si>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</si>
  <si>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</si>
  <si>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</si>
  <si>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</si>
  <si>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</si>
  <si>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</si>
  <si>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</si>
  <si>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</si>
  <si>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</si>
  <si>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</si>
  <si>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</si>
  <si>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</si>
  <si>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</si>
  <si>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</si>
  <si>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</si>
  <si>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</si>
  <si>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</si>
  <si>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</si>
  <si>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</si>
  <si>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</si>
  <si>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</si>
  <si>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</si>
  <si>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</si>
  <si>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</si>
  <si>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</si>
  <si>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</si>
  <si>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</si>
  <si>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</si>
  <si>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</si>
  <si>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</si>
  <si>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</si>
  <si>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</si>
  <si>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</si>
  <si>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</si>
  <si>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</si>
  <si>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</si>
  <si>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</si>
  <si>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</si>
  <si>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</si>
  <si>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</si>
  <si>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</si>
  <si>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</si>
  <si>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</si>
  <si>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</si>
  <si>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</si>
  <si>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</si>
  <si>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</si>
  <si>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</si>
  <si>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</si>
  <si>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</si>
  <si>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</si>
  <si>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</si>
  <si>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</si>
  <si>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</si>
  <si>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</si>
  <si>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</si>
  <si>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</si>
  <si>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</si>
  <si>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</si>
  <si>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</si>
  <si>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</si>
  <si>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</si>
  <si>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</si>
  <si>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</si>
  <si>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</si>
  <si>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</si>
  <si>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</si>
  <si>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</si>
  <si>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</si>
  <si>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</si>
  <si>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</si>
  <si>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</si>
  <si>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</si>
  <si>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</si>
  <si>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</si>
  <si>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</si>
  <si>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</si>
  <si>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</si>
  <si>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</si>
  <si>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</si>
  <si>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</si>
  <si>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</si>
  <si>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</si>
  <si>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</si>
  <si>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</si>
  <si>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</si>
  <si>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</si>
  <si>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</si>
  <si>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</si>
  <si>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</si>
  <si>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</si>
  <si>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</si>
  <si>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</si>
  <si>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</si>
  <si>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</si>
  <si>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</si>
  <si>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</si>
  <si>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</si>
  <si>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</si>
  <si>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</si>
  <si>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</si>
  <si>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</si>
  <si>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</si>
  <si>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</si>
  <si>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</si>
  <si>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</si>
  <si>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</si>
  <si>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</si>
  <si>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</si>
  <si>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</si>
  <si>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</si>
  <si>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</si>
  <si>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</si>
  <si>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</si>
  <si>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</si>
  <si>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</si>
  <si>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</si>
  <si>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</si>
  <si>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</si>
  <si>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</si>
  <si>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</si>
  <si>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</si>
  <si>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</si>
  <si>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</si>
  <si>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</si>
  <si>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</si>
  <si>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</si>
  <si>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</si>
  <si>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</si>
  <si>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</si>
  <si>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</si>
  <si>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</si>
  <si>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</si>
  <si>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</si>
  <si>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</si>
  <si>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</si>
  <si>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</si>
  <si>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</si>
  <si>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</si>
  <si>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</si>
  <si>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</si>
  <si>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</si>
  <si>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</si>
  <si>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</si>
  <si>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</si>
  <si>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</si>
  <si>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</si>
  <si>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</si>
  <si>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</si>
  <si>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</si>
  <si>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</si>
  <si>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</si>
  <si>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</si>
  <si>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</si>
  <si>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</si>
  <si>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</si>
  <si>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</si>
  <si>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</si>
  <si>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</si>
  <si>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</si>
  <si>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</si>
  <si>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</si>
  <si>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</si>
  <si>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</si>
  <si>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</si>
  <si>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</si>
  <si>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</si>
  <si>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</si>
  <si>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</si>
  <si>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</si>
  <si>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</si>
  <si>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</si>
  <si>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</si>
  <si>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</si>
  <si>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</si>
  <si>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</si>
  <si>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</si>
  <si>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</si>
  <si>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</si>
  <si>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</si>
  <si>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</si>
  <si>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</si>
  <si>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</si>
  <si>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</si>
  <si>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</si>
  <si>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</si>
  <si>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</si>
  <si>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</si>
  <si>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</si>
  <si>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</si>
  <si>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</si>
  <si>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</si>
  <si>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</si>
  <si>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</si>
  <si>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</si>
  <si>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</si>
  <si>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</si>
  <si>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</si>
  <si>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</si>
  <si>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</si>
  <si>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</si>
  <si>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</si>
  <si>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</si>
  <si>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</si>
  <si>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</si>
  <si>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</si>
  <si>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</si>
  <si>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</si>
  <si>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</si>
  <si>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</si>
  <si>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</si>
  <si>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</si>
  <si>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</si>
  <si>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</si>
  <si>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</si>
  <si>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</si>
  <si>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</si>
  <si>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</si>
  <si>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</si>
  <si>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</si>
  <si>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</si>
  <si>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</si>
  <si>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</si>
  <si>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</si>
  <si>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</si>
  <si>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</si>
  <si>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</si>
  <si>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</si>
  <si>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</si>
  <si>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</si>
  <si>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</si>
  <si>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</si>
  <si>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</si>
  <si>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</si>
  <si>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</si>
  <si>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</si>
  <si>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</si>
  <si>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</si>
  <si>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</si>
  <si>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</si>
  <si>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</si>
  <si>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</si>
  <si>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</si>
  <si>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</si>
  <si>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</si>
  <si>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</si>
  <si>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</si>
  <si>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</si>
  <si>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</si>
  <si>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</si>
  <si>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</si>
  <si>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</si>
  <si>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</si>
  <si>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</si>
  <si>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</si>
  <si>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</si>
  <si>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</si>
  <si>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</si>
  <si>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</si>
  <si>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</si>
  <si>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</si>
  <si>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</si>
  <si>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</si>
  <si>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</si>
  <si>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</si>
  <si>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</si>
  <si>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</si>
  <si>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</si>
  <si>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</si>
  <si>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</si>
  <si>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</si>
  <si>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</si>
  <si>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</si>
  <si>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</si>
  <si>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</si>
  <si>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</si>
  <si>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</si>
  <si>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</si>
  <si>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</si>
  <si>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</si>
  <si>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</si>
  <si>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</si>
  <si>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</si>
  <si>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</si>
  <si>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</si>
  <si>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</si>
  <si>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</si>
  <si>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</si>
  <si>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</si>
  <si>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</si>
  <si>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</si>
  <si>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</si>
  <si>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</si>
  <si>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</si>
  <si>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</si>
  <si>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</si>
  <si>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</si>
  <si>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</si>
  <si>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</si>
  <si>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</si>
  <si>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</si>
  <si>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</si>
  <si>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</si>
  <si>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</si>
  <si>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</si>
  <si>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</si>
  <si>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</si>
  <si>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</si>
  <si>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</si>
  <si>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</si>
  <si>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</si>
  <si>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</si>
  <si>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</si>
  <si>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</si>
  <si>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</si>
  <si>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</si>
  <si>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</si>
  <si>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</si>
  <si>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</si>
  <si>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</si>
  <si>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</si>
  <si>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</si>
  <si>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</si>
  <si>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</si>
  <si>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</si>
  <si>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</si>
  <si>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</si>
  <si>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</si>
  <si>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</si>
  <si>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</si>
  <si>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</si>
  <si>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</si>
  <si>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</si>
  <si>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</si>
  <si>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</si>
  <si>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</si>
  <si>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</si>
  <si>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</si>
  <si>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</si>
  <si>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</si>
  <si>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</si>
  <si>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</si>
  <si>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</si>
  <si>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</si>
  <si>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</si>
  <si>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</si>
  <si>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</si>
  <si>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</si>
  <si>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</si>
  <si>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</si>
  <si>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</si>
  <si>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</si>
  <si>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</si>
  <si>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</si>
  <si>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</si>
  <si>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</si>
  <si>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</si>
  <si>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</si>
  <si>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</si>
  <si>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</si>
  <si>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</si>
  <si>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</si>
  <si>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</si>
  <si>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</si>
  <si>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</si>
  <si>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</si>
  <si>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</si>
  <si>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</si>
  <si>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</si>
  <si>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</si>
  <si>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</si>
  <si>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</si>
  <si>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</si>
  <si>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</si>
  <si>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</si>
  <si>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</si>
  <si>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</si>
  <si>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</si>
  <si>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</si>
  <si>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</si>
  <si>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</si>
  <si>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</si>
  <si>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</si>
  <si>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</si>
  <si>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</si>
  <si>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</si>
  <si>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</si>
  <si>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</si>
  <si>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</si>
  <si>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</si>
  <si>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</si>
  <si>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</si>
  <si>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</si>
  <si>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</si>
  <si>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</si>
  <si>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</si>
  <si>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</si>
  <si>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</si>
  <si>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</si>
  <si>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</si>
  <si>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</si>
  <si>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</si>
  <si>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</si>
  <si>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</si>
  <si>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</si>
  <si>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</si>
  <si>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</si>
  <si>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</si>
  <si>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</si>
  <si>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</si>
  <si>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</si>
  <si>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</si>
  <si>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</si>
  <si>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</si>
  <si>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</si>
  <si>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</si>
  <si>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</si>
  <si>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</si>
  <si>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</si>
  <si>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</si>
  <si>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</si>
  <si>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</si>
  <si>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</si>
  <si>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</si>
  <si>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</si>
  <si>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</si>
  <si>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</si>
  <si>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</si>
  <si>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</si>
  <si>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</si>
  <si>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</si>
  <si>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</si>
  <si>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</si>
  <si>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</si>
  <si>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</si>
  <si>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</si>
  <si>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</si>
  <si>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</si>
  <si>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</si>
  <si>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</si>
  <si>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</si>
  <si>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</si>
  <si>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</si>
  <si>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</si>
  <si>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</si>
  <si>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</si>
  <si>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</si>
  <si>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</si>
  <si>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</si>
  <si>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</si>
  <si>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</si>
  <si>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</si>
  <si>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</si>
  <si>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</si>
  <si>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</si>
  <si>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</si>
  <si>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</si>
  <si>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</si>
  <si>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</si>
  <si>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</si>
  <si>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</si>
  <si>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</si>
  <si>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</si>
  <si>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</si>
  <si>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</si>
  <si>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</si>
  <si>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</si>
  <si>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</si>
  <si>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</si>
  <si>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</si>
  <si>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</si>
  <si>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</si>
  <si>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</si>
  <si>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</si>
  <si>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</si>
  <si>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</si>
  <si>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</si>
  <si>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</si>
  <si>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</si>
  <si>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</si>
  <si>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</si>
  <si>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</si>
  <si>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</si>
  <si>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</si>
  <si>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</si>
  <si>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</si>
  <si>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</si>
  <si>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</si>
  <si>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</si>
  <si>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</si>
  <si>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</si>
  <si>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</si>
  <si>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</si>
  <si>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</si>
  <si>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</si>
  <si>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</si>
  <si>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</si>
  <si>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</si>
  <si>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</si>
  <si>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</si>
  <si>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</si>
  <si>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</si>
  <si>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</si>
  <si>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</si>
  <si>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</si>
  <si>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</si>
  <si>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</si>
  <si>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</si>
  <si>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</si>
  <si>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</si>
  <si>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</si>
  <si>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</si>
  <si>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</si>
  <si>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</si>
  <si>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</si>
  <si>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</si>
  <si>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</si>
  <si>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</si>
  <si>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</si>
  <si>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</si>
  <si>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</si>
  <si>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</si>
  <si>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</si>
  <si>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</si>
  <si>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</si>
  <si>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</si>
  <si>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</si>
  <si>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</si>
  <si>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</si>
  <si>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</si>
  <si>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</si>
  <si>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</si>
  <si>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</si>
  <si>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</si>
  <si>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</si>
  <si>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</si>
  <si>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</si>
  <si>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</si>
  <si>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</si>
  <si>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</si>
  <si>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</si>
  <si>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</si>
  <si>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</si>
  <si>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</si>
  <si>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</si>
  <si>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</si>
  <si>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</si>
  <si>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</si>
  <si>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</si>
  <si>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</si>
  <si>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</si>
  <si>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</si>
  <si>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</si>
  <si>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</si>
  <si>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</si>
  <si>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</si>
  <si>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</si>
  <si>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</si>
  <si>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</si>
  <si>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</si>
  <si>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</si>
  <si>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</si>
  <si>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</si>
  <si>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</si>
  <si>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</si>
  <si>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</si>
  <si>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</si>
  <si>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</si>
  <si>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</si>
  <si>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</si>
  <si>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</si>
  <si>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</si>
  <si>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</si>
  <si>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</si>
  <si>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</si>
  <si>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</si>
  <si>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</si>
  <si>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</si>
  <si>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</si>
  <si>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</si>
  <si>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</si>
  <si>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</si>
  <si>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</si>
  <si>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</si>
  <si>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</si>
  <si>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</si>
  <si>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</si>
  <si>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</si>
  <si>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</si>
  <si>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</si>
  <si>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</si>
  <si>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</si>
  <si>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</si>
  <si>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</si>
  <si>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</si>
  <si>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</si>
  <si>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</si>
  <si>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</si>
  <si>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</si>
  <si>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</si>
  <si>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</si>
  <si>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</si>
  <si>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</si>
  <si>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</si>
  <si>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</si>
  <si>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</si>
  <si>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</si>
  <si>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</si>
  <si>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</si>
  <si>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</si>
  <si>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</si>
  <si>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</si>
  <si>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</si>
  <si>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</si>
  <si>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</si>
  <si>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</si>
  <si>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</si>
  <si>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</si>
  <si>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</si>
  <si>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</si>
  <si>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</si>
  <si>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</si>
  <si>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</si>
  <si>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</si>
  <si>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</si>
  <si>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</si>
  <si>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</si>
  <si>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</si>
  <si>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</si>
  <si>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</si>
  <si>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</si>
  <si>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</si>
  <si>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</si>
  <si>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</si>
  <si>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</si>
  <si>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</si>
  <si>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</si>
  <si>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</si>
  <si>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</si>
  <si>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</si>
  <si>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</si>
  <si>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</si>
  <si>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</si>
  <si>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</si>
  <si>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</si>
  <si>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</si>
  <si>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</si>
  <si>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</si>
  <si>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</si>
  <si>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</si>
  <si>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</si>
  <si>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</si>
  <si>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</si>
  <si>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</si>
  <si>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</si>
  <si>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</si>
  <si>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</si>
  <si>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</si>
  <si>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</si>
  <si>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</si>
  <si>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</si>
  <si>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</si>
  <si>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</si>
  <si>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</si>
  <si>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</si>
  <si>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</si>
  <si>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</si>
  <si>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</si>
  <si>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</si>
  <si>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</si>
  <si>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</si>
  <si>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</si>
  <si>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</si>
  <si>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</si>
  <si>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</si>
  <si>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</si>
  <si>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</si>
  <si>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</si>
  <si>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</si>
  <si>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</si>
  <si>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</si>
  <si>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</si>
  <si>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</si>
  <si>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</si>
  <si>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</si>
  <si>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</si>
  <si>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</si>
  <si>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</si>
  <si>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</si>
  <si>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</si>
  <si>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</si>
  <si>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</si>
  <si>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</si>
  <si>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</si>
  <si>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</si>
  <si>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</si>
  <si>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</si>
  <si>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</si>
  <si>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</si>
  <si>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</si>
  <si>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</si>
  <si>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</si>
  <si>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</si>
  <si>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</si>
  <si>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</si>
  <si>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</si>
  <si>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</si>
  <si>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</si>
  <si>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</si>
  <si>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</si>
  <si>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</si>
  <si>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</si>
  <si>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</si>
  <si>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</si>
  <si>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</si>
  <si>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</si>
  <si>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</si>
  <si>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</si>
  <si>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</si>
  <si>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</si>
  <si>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</si>
  <si>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</si>
  <si>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</si>
  <si>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</si>
  <si>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</si>
  <si>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</si>
  <si>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</si>
  <si>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</si>
  <si>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</si>
  <si>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</si>
  <si>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</si>
  <si>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</si>
  <si>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</si>
  <si>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</si>
  <si>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</si>
  <si>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</si>
  <si>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</si>
  <si>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</si>
  <si>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</si>
  <si>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</si>
  <si>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</si>
  <si>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</si>
  <si>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</si>
  <si>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</si>
  <si>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</si>
  <si>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</si>
  <si>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</si>
  <si>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</si>
  <si>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</si>
  <si>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</si>
  <si>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</si>
  <si>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</si>
  <si>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</si>
  <si>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</si>
  <si>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</si>
  <si>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</si>
  <si>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</si>
  <si>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</si>
  <si>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</si>
  <si>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</si>
  <si>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</si>
  <si>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</si>
  <si>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</si>
  <si>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</si>
  <si>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</si>
  <si>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</si>
  <si>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</si>
  <si>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</si>
  <si>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</si>
  <si>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</si>
  <si>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</si>
  <si>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</si>
  <si>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</si>
  <si>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</si>
  <si>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</si>
  <si>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</si>
  <si>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</si>
  <si>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</si>
  <si>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</si>
  <si>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</si>
  <si>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</si>
  <si>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</si>
  <si>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</si>
  <si>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</si>
  <si>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</si>
  <si>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</si>
  <si>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</si>
  <si>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</si>
  <si>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</si>
  <si>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</si>
  <si>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</si>
  <si>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</si>
  <si>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</si>
  <si>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</si>
  <si>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</si>
  <si>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</si>
  <si>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</si>
  <si>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</si>
  <si>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</si>
  <si>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</si>
  <si>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</si>
  <si>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</si>
  <si>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</si>
  <si>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</si>
  <si>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</si>
  <si>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</si>
  <si>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</si>
  <si>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</si>
  <si>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</si>
  <si>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</si>
  <si>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</si>
  <si>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</si>
  <si>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</si>
  <si>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</si>
  <si>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</si>
  <si>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</si>
  <si>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</si>
  <si>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</si>
  <si>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</si>
  <si>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</si>
  <si>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</si>
  <si>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</si>
  <si>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</si>
  <si>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</si>
  <si>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</si>
  <si>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</si>
  <si>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</si>
  <si>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</si>
  <si>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</si>
  <si>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</si>
  <si>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</si>
  <si>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</si>
  <si>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</si>
  <si>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</si>
  <si>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</si>
  <si>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</si>
  <si>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</si>
  <si>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</si>
  <si>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</si>
  <si>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</si>
  <si>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</si>
  <si>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</si>
  <si>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</si>
  <si>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</si>
  <si>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</si>
  <si>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</si>
  <si>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</si>
  <si>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</si>
  <si>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</si>
  <si>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</si>
  <si>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</si>
  <si>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</si>
  <si>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</si>
  <si>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</si>
  <si>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</si>
  <si>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</si>
  <si>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</si>
  <si>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</si>
  <si>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</si>
  <si>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</si>
  <si>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</si>
  <si>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</si>
  <si>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</si>
  <si>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</si>
  <si>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</si>
  <si>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</si>
  <si>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</si>
  <si>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</si>
  <si>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</si>
  <si>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</si>
  <si>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</si>
  <si>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</si>
  <si>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</si>
  <si>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</si>
  <si>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</si>
  <si>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</si>
  <si>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</si>
  <si>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</si>
  <si>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</si>
  <si>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</si>
  <si>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</si>
  <si>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</si>
  <si>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</si>
  <si>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</si>
  <si>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</si>
  <si>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</si>
  <si>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</si>
  <si>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</si>
  <si>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</si>
  <si>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</si>
  <si>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</si>
  <si>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</si>
  <si>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</si>
  <si>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</si>
  <si>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</si>
  <si>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</si>
  <si>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</si>
  <si>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</si>
  <si>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</si>
  <si>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</si>
  <si>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</si>
  <si>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</si>
  <si>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</si>
  <si>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</si>
  <si>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</si>
  <si>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</si>
  <si>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</si>
  <si>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</si>
  <si>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</si>
  <si>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</si>
  <si>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</si>
  <si>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</si>
  <si>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</si>
  <si>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</si>
  <si>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</si>
  <si>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</si>
  <si>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</si>
  <si>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</si>
  <si>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</si>
  <si>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</si>
  <si>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</si>
  <si>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</si>
  <si>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</si>
  <si>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</si>
  <si>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</si>
  <si>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</si>
  <si>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</si>
  <si>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</si>
  <si>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</si>
  <si>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</si>
  <si>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</si>
  <si>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</si>
  <si>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</si>
  <si>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</si>
  <si>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</si>
  <si>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</si>
  <si>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</si>
  <si>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</si>
  <si>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</si>
  <si>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</si>
  <si>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</si>
  <si>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</si>
  <si>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</si>
  <si>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</si>
  <si>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</si>
  <si>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</si>
  <si>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</si>
  <si>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</si>
  <si>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</si>
  <si>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</si>
  <si>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</si>
  <si>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</si>
  <si>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</si>
  <si>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</si>
  <si>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</si>
  <si>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</si>
  <si>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</si>
  <si>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</si>
  <si>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</si>
  <si>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</si>
  <si>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</si>
  <si>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</si>
  <si>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</si>
  <si>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</si>
  <si>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</si>
  <si>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</si>
  <si>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</si>
  <si>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</si>
  <si>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</si>
  <si>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</si>
  <si>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</si>
  <si>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</si>
  <si>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</si>
  <si>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</si>
  <si>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</si>
  <si>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</si>
  <si>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</si>
  <si>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</si>
  <si>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</si>
  <si>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</si>
  <si>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</si>
  <si>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</si>
  <si>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</si>
  <si>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</si>
  <si>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</si>
  <si>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</si>
  <si>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</si>
  <si>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</si>
  <si>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</si>
  <si>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</si>
  <si>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</si>
  <si>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</si>
  <si>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</si>
  <si>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</si>
  <si>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</si>
  <si>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</si>
  <si>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</si>
  <si>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</si>
  <si>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</si>
  <si>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</si>
  <si>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</si>
  <si>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</si>
  <si>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</si>
  <si>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</si>
  <si>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</si>
  <si>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</si>
  <si>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</si>
  <si>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</si>
  <si>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</si>
  <si>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</si>
  <si>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</si>
  <si>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</si>
  <si>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</si>
  <si>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</si>
  <si>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</si>
  <si>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</si>
  <si>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</si>
  <si>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</si>
  <si>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</si>
  <si>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</si>
  <si>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</si>
  <si>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</si>
  <si>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</si>
  <si>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</si>
  <si>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</si>
  <si>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</si>
  <si>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</si>
  <si>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</si>
  <si>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</si>
  <si>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</si>
  <si>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</si>
  <si>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</si>
  <si>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</si>
  <si>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</si>
  <si>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</si>
  <si>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</si>
  <si>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</si>
  <si>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</si>
  <si>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</si>
  <si>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</si>
  <si>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</si>
  <si>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</si>
  <si>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</si>
  <si>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</si>
  <si>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</si>
  <si>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</si>
  <si>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</si>
  <si>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</si>
  <si>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</si>
  <si>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</si>
  <si>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</si>
  <si>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</si>
  <si>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</si>
  <si>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</si>
  <si>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</si>
  <si>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</si>
  <si>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</si>
  <si>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</si>
  <si>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</si>
  <si>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</si>
  <si>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</si>
  <si>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</si>
  <si>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</si>
  <si>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</si>
  <si>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</si>
  <si>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</si>
  <si>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</si>
  <si>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</si>
  <si>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</si>
  <si>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</si>
  <si>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</si>
  <si>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</si>
  <si>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</si>
  <si>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</si>
  <si>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</si>
  <si>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</si>
  <si>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</si>
  <si>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</si>
  <si>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</si>
  <si>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</si>
  <si>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</si>
  <si>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</si>
  <si>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</si>
  <si>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</si>
  <si>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</si>
  <si>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</si>
  <si>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</si>
  <si>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</si>
  <si>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</si>
  <si>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</si>
  <si>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</si>
  <si>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</si>
  <si>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</si>
  <si>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</si>
  <si>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</si>
  <si>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</si>
  <si>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</si>
  <si>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</si>
  <si>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</si>
  <si>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</si>
  <si>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</si>
  <si>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</si>
  <si>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</si>
  <si>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</si>
  <si>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</si>
  <si>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</si>
  <si>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</si>
  <si>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</si>
  <si>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</si>
  <si>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</si>
  <si>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</si>
  <si>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</si>
  <si>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</si>
  <si>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</si>
  <si>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</si>
  <si>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</si>
  <si>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</si>
  <si>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</si>
  <si>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</si>
  <si>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</si>
  <si>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</si>
  <si>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</si>
  <si>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</si>
  <si>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</si>
  <si>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</si>
  <si>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</si>
  <si>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</si>
  <si>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</si>
  <si>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</si>
  <si>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</si>
  <si>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</si>
  <si>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</si>
  <si>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</si>
  <si>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</si>
  <si>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</si>
  <si>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</si>
  <si>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</si>
  <si>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</si>
  <si>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</si>
  <si>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</si>
  <si>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</si>
  <si>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</si>
  <si>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</si>
  <si>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</si>
  <si>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</si>
  <si>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</si>
  <si>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</si>
  <si>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</si>
  <si>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</si>
  <si>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</si>
  <si>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</si>
  <si>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</si>
  <si>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</si>
  <si>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</si>
  <si>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</si>
  <si>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</si>
  <si>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</si>
  <si>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</si>
  <si>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</si>
  <si>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</si>
  <si>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</si>
  <si>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</si>
  <si>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</si>
  <si>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</si>
  <si>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</si>
  <si>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</si>
  <si>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</si>
  <si>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</si>
  <si>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</si>
  <si>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</si>
  <si>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</si>
  <si>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</si>
  <si>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</si>
  <si>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</si>
  <si>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</si>
  <si>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</si>
  <si>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</si>
  <si>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</si>
  <si>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</si>
  <si>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</si>
  <si>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</si>
  <si>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</si>
  <si>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</si>
  <si>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</si>
  <si>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</si>
  <si>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</si>
  <si>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</si>
  <si>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</si>
  <si>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</si>
  <si>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</si>
  <si>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</si>
  <si>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</si>
  <si>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</si>
  <si>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</si>
  <si>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</si>
  <si>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</si>
  <si>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</si>
  <si>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</si>
  <si>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</si>
  <si>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</si>
  <si>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</si>
  <si>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</si>
  <si>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</si>
  <si>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</si>
  <si>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</si>
  <si>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</si>
  <si>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</si>
  <si>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</si>
  <si>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</si>
  <si>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</si>
  <si>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</si>
  <si>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</si>
  <si>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</si>
  <si>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</si>
  <si>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</si>
  <si>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</si>
  <si>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</si>
  <si>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</si>
  <si>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</si>
  <si>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</si>
  <si>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</si>
  <si>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</si>
  <si>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</si>
  <si>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</si>
  <si>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</si>
  <si>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</si>
  <si>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</si>
  <si>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</si>
  <si>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</si>
  <si>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</si>
  <si>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</si>
  <si>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</si>
  <si>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</si>
  <si>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</si>
  <si>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</si>
  <si>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</si>
  <si>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</si>
  <si>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</si>
  <si>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</si>
  <si>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</si>
  <si>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</si>
  <si>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</si>
  <si>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</si>
  <si>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</si>
  <si>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</si>
  <si>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</si>
  <si>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</si>
  <si>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</si>
  <si>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</si>
  <si>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</si>
  <si>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</si>
  <si>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</si>
  <si>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</si>
  <si>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</si>
  <si>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</si>
  <si>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</si>
  <si>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</si>
  <si>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</si>
  <si>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</si>
  <si>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</si>
  <si>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</si>
  <si>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</si>
  <si>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</si>
  <si>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</si>
  <si>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</si>
  <si>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</si>
  <si>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</si>
  <si>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</si>
  <si>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</si>
  <si>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</si>
  <si>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</si>
  <si>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</si>
  <si>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</si>
  <si>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</si>
  <si>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</si>
  <si>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</si>
  <si>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</si>
  <si>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</si>
  <si>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</si>
  <si>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</si>
  <si>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</si>
  <si>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</si>
  <si>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</si>
  <si>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</si>
  <si>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</si>
  <si>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</si>
  <si>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</si>
  <si>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</si>
  <si>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</si>
  <si>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</si>
  <si>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</si>
  <si>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</si>
  <si>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</si>
  <si>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</si>
  <si>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</si>
  <si>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</si>
  <si>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</si>
  <si>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</si>
  <si>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</si>
  <si>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</si>
  <si>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</si>
  <si>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</si>
  <si>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</si>
  <si>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</si>
  <si>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</si>
  <si>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</si>
  <si>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</si>
  <si>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</si>
  <si>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</si>
  <si>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</si>
  <si>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</si>
  <si>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</si>
  <si>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</si>
  <si>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</si>
  <si>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</si>
  <si>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</si>
  <si>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</si>
  <si>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</si>
  <si>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</si>
  <si>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</si>
  <si>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</si>
  <si>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</si>
  <si>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</si>
  <si>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</si>
  <si>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</si>
  <si>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</si>
  <si>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</si>
  <si>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</si>
  <si>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</si>
  <si>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</si>
  <si>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</si>
  <si>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</si>
  <si>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</si>
  <si>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</si>
  <si>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</si>
  <si>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</si>
  <si>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</si>
  <si>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</si>
  <si>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</si>
  <si>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</si>
  <si>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</si>
  <si>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</si>
  <si>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</si>
  <si>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</si>
  <si>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</si>
  <si>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</si>
  <si>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</si>
  <si>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</si>
  <si>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</si>
  <si>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</si>
  <si>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</si>
  <si>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</si>
  <si>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</si>
  <si>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</si>
  <si>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</si>
  <si>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</si>
  <si>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</si>
  <si>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</si>
  <si>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</si>
  <si>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</si>
  <si>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</si>
  <si>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</si>
  <si>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</si>
  <si>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</si>
  <si>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</si>
  <si>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</si>
  <si>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</si>
  <si>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</si>
  <si>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</si>
  <si>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</si>
  <si>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</si>
  <si>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</si>
  <si>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</si>
  <si>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</si>
  <si>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</si>
  <si>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</si>
  <si>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</si>
  <si>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</si>
  <si>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</si>
  <si>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</si>
  <si>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</si>
  <si>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</si>
  <si>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</si>
  <si>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</si>
  <si>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</si>
  <si>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</si>
  <si>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</si>
  <si>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</si>
  <si>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</si>
  <si>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</si>
  <si>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</si>
  <si>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</si>
  <si>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</si>
  <si>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</si>
  <si>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</si>
  <si>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</si>
  <si>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</si>
  <si>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</si>
  <si>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</si>
  <si>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</si>
  <si>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</si>
  <si>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</si>
  <si>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</si>
  <si>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</si>
  <si>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</si>
  <si>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</si>
  <si>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</si>
  <si>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</si>
  <si>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</si>
  <si>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</si>
  <si>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</si>
  <si>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</si>
  <si>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</si>
  <si>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</si>
  <si>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</si>
  <si>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</si>
  <si>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</si>
  <si>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</si>
  <si>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</si>
  <si>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</si>
  <si>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</si>
  <si>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</si>
  <si>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</si>
  <si>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</si>
  <si>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</si>
  <si>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</si>
  <si>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</si>
  <si>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</si>
  <si>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</si>
  <si>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</si>
  <si>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</si>
  <si>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</si>
  <si>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</si>
  <si>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</si>
  <si>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</si>
  <si>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</si>
  <si>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</si>
  <si>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</si>
  <si>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</si>
  <si>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</si>
  <si>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</si>
  <si>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</si>
  <si>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</si>
  <si>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</si>
  <si>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</si>
  <si>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</si>
  <si>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</si>
  <si>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</si>
  <si>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</si>
  <si>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</si>
  <si>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</si>
  <si>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</si>
  <si>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</si>
  <si>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</si>
  <si>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</si>
  <si>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</si>
  <si>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</si>
  <si>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</si>
  <si>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</si>
  <si>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</si>
  <si>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</si>
  <si>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</si>
  <si>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</si>
  <si>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</si>
  <si>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</si>
  <si>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</si>
  <si>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</si>
  <si>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</si>
  <si>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</si>
  <si>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</si>
  <si>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</si>
  <si>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</si>
  <si>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</si>
  <si>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</si>
  <si>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</si>
  <si>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</si>
  <si>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</si>
  <si>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</si>
  <si>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</si>
  <si>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</si>
  <si>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</si>
  <si>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</si>
  <si>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</si>
  <si>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</si>
  <si>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</si>
  <si>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</si>
  <si>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</si>
  <si>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</si>
  <si>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</si>
  <si>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</si>
  <si>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</si>
  <si>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</si>
  <si>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</si>
  <si>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</si>
  <si>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</si>
  <si>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</si>
  <si>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</si>
  <si>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</si>
  <si>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</si>
  <si>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</si>
  <si>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</si>
  <si>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</si>
  <si>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</si>
  <si>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</si>
  <si>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</si>
  <si>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</si>
  <si>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</si>
  <si>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</si>
  <si>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</si>
  <si>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</si>
  <si>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</si>
  <si>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</si>
  <si>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</si>
  <si>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</si>
  <si>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</si>
  <si>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</si>
  <si>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</si>
  <si>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</si>
  <si>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</si>
  <si>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</si>
  <si>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</si>
  <si>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</si>
  <si>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</si>
  <si>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</si>
  <si>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</si>
  <si>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</si>
  <si>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</si>
  <si>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</si>
  <si>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</si>
  <si>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</si>
  <si>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</si>
  <si>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</si>
  <si>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</si>
  <si>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</si>
  <si>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</si>
  <si>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</si>
  <si>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</si>
  <si>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</si>
  <si>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</si>
  <si>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</si>
  <si>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</si>
  <si>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</si>
  <si>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</si>
  <si>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</si>
  <si>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</si>
  <si>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</si>
  <si>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</si>
  <si>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</si>
  <si>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</si>
  <si>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</si>
  <si>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</si>
  <si>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</si>
  <si>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</si>
  <si>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</si>
  <si>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</si>
  <si>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</si>
  <si>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</si>
  <si>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</si>
  <si>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</si>
  <si>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</si>
  <si>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</si>
  <si>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</si>
  <si>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</si>
  <si>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</si>
  <si>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</si>
  <si>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</si>
  <si>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</si>
  <si>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</si>
  <si>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</si>
  <si>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</si>
  <si>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</si>
  <si>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</si>
  <si>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</si>
  <si>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</si>
  <si>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</si>
  <si>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</si>
  <si>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</si>
  <si>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</si>
  <si>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</si>
  <si>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</si>
  <si>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</si>
  <si>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</si>
  <si>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</si>
  <si>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</si>
  <si>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</si>
  <si>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</si>
  <si>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</si>
  <si>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</si>
  <si>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</si>
  <si>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</si>
  <si>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</si>
  <si>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</si>
  <si>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</si>
  <si>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</si>
  <si>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</si>
  <si>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</si>
  <si>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</si>
  <si>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</si>
  <si>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</si>
  <si>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</si>
  <si>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</si>
  <si>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</si>
  <si>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</si>
  <si>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</si>
  <si>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</si>
  <si>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</si>
  <si>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</si>
  <si>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</si>
  <si>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</si>
  <si>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</si>
  <si>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</si>
  <si>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</si>
  <si>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</si>
  <si>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</si>
  <si>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</si>
  <si>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</si>
  <si>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</si>
  <si>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</si>
  <si>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</si>
  <si>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</si>
  <si>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</si>
  <si>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</si>
  <si>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</si>
  <si>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</si>
  <si>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</si>
  <si>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</si>
  <si>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</si>
  <si>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</si>
  <si>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</si>
  <si>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</si>
  <si>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</si>
  <si>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</si>
  <si>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</si>
  <si>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</si>
  <si>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</si>
  <si>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</si>
  <si>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</si>
  <si>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</si>
  <si>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</si>
  <si>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</si>
  <si>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</si>
  <si>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</si>
  <si>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</si>
  <si>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</si>
  <si>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</si>
  <si>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</si>
  <si>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</si>
  <si>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</si>
  <si>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</si>
  <si>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</si>
  <si>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</si>
  <si>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</si>
  <si>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</si>
  <si>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</si>
  <si>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</si>
  <si>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</si>
  <si>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</si>
  <si>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</si>
  <si>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</si>
  <si>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</si>
  <si>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</si>
  <si>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</si>
  <si>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</si>
  <si>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</si>
  <si>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</si>
  <si>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</si>
  <si>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</si>
  <si>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</si>
  <si>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</si>
  <si>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</si>
  <si>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</si>
  <si>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</si>
  <si>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</si>
  <si>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</si>
  <si>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</si>
  <si>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</si>
  <si>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</si>
  <si>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</si>
  <si>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</si>
  <si>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</si>
  <si>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</si>
  <si>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</si>
  <si>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</si>
  <si>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</si>
  <si>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</si>
  <si>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</si>
  <si>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</si>
  <si>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</si>
  <si>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</si>
  <si>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</si>
  <si>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</si>
  <si>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</si>
  <si>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</si>
  <si>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</si>
  <si>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</si>
  <si>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</si>
  <si>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</si>
  <si>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</si>
  <si>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</si>
  <si>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</si>
  <si>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</si>
  <si>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</si>
  <si>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</si>
  <si>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</si>
  <si>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</si>
  <si>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</si>
  <si>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</si>
  <si>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</si>
  <si>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</si>
  <si>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</si>
  <si>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</si>
  <si>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</si>
  <si>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</si>
  <si>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</si>
  <si>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</si>
  <si>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</si>
  <si>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</si>
  <si>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</si>
  <si>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</si>
  <si>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</si>
  <si>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</si>
  <si>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</si>
  <si>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</si>
  <si>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</si>
  <si>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</si>
  <si>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</si>
  <si>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</si>
  <si>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</si>
  <si>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</si>
  <si>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</si>
  <si>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</si>
  <si>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</si>
  <si>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</si>
  <si>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</si>
  <si>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</si>
  <si>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</si>
  <si>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</si>
  <si>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</si>
  <si>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</si>
  <si>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</si>
  <si>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</si>
  <si>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</si>
  <si>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</si>
  <si>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</si>
  <si>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</si>
  <si>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</si>
  <si>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</si>
  <si>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</si>
  <si>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</si>
  <si>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</si>
  <si>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</si>
  <si>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</si>
  <si>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</si>
  <si>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</si>
  <si>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</si>
  <si>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</si>
  <si>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</si>
  <si>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</si>
  <si>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</si>
  <si>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</si>
  <si>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</si>
  <si>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</si>
  <si>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</si>
  <si>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</si>
  <si>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</si>
  <si>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</si>
  <si>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</si>
  <si>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</si>
  <si>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</si>
  <si>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</si>
  <si>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</si>
  <si>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</si>
  <si>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</si>
  <si>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</si>
  <si>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</si>
  <si>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</si>
  <si>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</si>
  <si>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</si>
  <si>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</si>
  <si>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</si>
  <si>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</si>
  <si>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</si>
  <si>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</si>
  <si>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</si>
  <si>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</si>
  <si>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</si>
  <si>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</si>
  <si>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</si>
  <si>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</si>
  <si>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</si>
  <si>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</si>
  <si>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</si>
  <si>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</si>
  <si>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</si>
  <si>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</si>
  <si>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</si>
  <si>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</si>
  <si>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</si>
  <si>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</si>
  <si>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</si>
  <si>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</si>
  <si>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</si>
  <si>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</si>
  <si>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</si>
  <si>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</si>
  <si>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</si>
  <si>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</si>
  <si>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</si>
  <si>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</si>
  <si>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</si>
  <si>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</si>
  <si>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</si>
  <si>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</si>
  <si>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</si>
  <si>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</si>
  <si>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</si>
  <si>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</si>
  <si>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</si>
  <si>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</si>
  <si>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</si>
  <si>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</si>
  <si>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</si>
  <si>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</si>
  <si>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</si>
  <si>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</si>
  <si>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</si>
  <si>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</si>
  <si>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</si>
  <si>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</si>
  <si>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</si>
  <si>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</si>
  <si>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</si>
  <si>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</si>
  <si>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</si>
  <si>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</si>
  <si>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</si>
  <si>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</si>
  <si>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</si>
  <si>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</si>
  <si>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</si>
  <si>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</si>
  <si>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</si>
  <si>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</si>
  <si>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</si>
  <si>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</si>
  <si>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</si>
  <si>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</si>
  <si>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</si>
  <si>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</si>
  <si>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</si>
  <si>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</si>
  <si>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</si>
  <si>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</si>
  <si>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</si>
  <si>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</si>
  <si>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</si>
  <si>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</si>
  <si>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</si>
  <si>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</si>
  <si>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</si>
  <si>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</si>
  <si>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</si>
  <si>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</si>
  <si>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</si>
  <si>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</si>
  <si>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</si>
  <si>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</si>
  <si>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</si>
  <si>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</si>
  <si>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</si>
  <si>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</si>
  <si>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</si>
  <si>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</si>
  <si>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</si>
  <si>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</si>
  <si>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</si>
  <si>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</si>
  <si>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</si>
  <si>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</si>
  <si>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</si>
  <si>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</si>
  <si>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</si>
  <si>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</si>
  <si>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</si>
  <si>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</si>
  <si>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</si>
  <si>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</si>
  <si>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</si>
  <si>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</si>
  <si>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</si>
  <si>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</si>
  <si>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</si>
  <si>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</si>
  <si>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</si>
  <si>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</si>
  <si>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</si>
  <si>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</si>
  <si>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</si>
  <si>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</si>
  <si>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</si>
  <si>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</si>
  <si>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</si>
  <si>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</si>
  <si>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</si>
  <si>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</si>
  <si>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</si>
  <si>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</si>
  <si>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</si>
  <si>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</si>
  <si>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</si>
  <si>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</si>
  <si>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</si>
  <si>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</si>
  <si>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</si>
  <si>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</si>
  <si>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</si>
  <si>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</si>
  <si>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</si>
  <si>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</si>
  <si>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</si>
  <si>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</si>
  <si>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</si>
  <si>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</si>
  <si>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</si>
  <si>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</si>
  <si>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</si>
  <si>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</si>
  <si>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</si>
  <si>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</si>
  <si>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</si>
  <si>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</si>
  <si>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</si>
  <si>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</si>
  <si>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</si>
  <si>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</si>
  <si>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</si>
  <si>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</si>
  <si>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</si>
  <si>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</si>
  <si>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</si>
  <si>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</si>
  <si>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</si>
  <si>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</si>
  <si>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</si>
  <si>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</si>
  <si>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</si>
  <si>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</si>
  <si>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</si>
  <si>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</si>
  <si>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</si>
  <si>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</si>
  <si>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</si>
  <si>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</si>
  <si>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</si>
  <si>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</si>
  <si>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</si>
  <si>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</si>
  <si>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</si>
  <si>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</si>
  <si>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</si>
  <si>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</si>
  <si>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</si>
  <si>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</si>
  <si>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</si>
  <si>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</si>
  <si>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</si>
  <si>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</si>
  <si>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</si>
  <si>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</si>
  <si>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</si>
  <si>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</si>
  <si>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</si>
  <si>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</si>
  <si>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</si>
  <si>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</si>
  <si>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</si>
  <si>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</si>
  <si>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</si>
  <si>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</si>
  <si>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</si>
  <si>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</si>
  <si>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</si>
  <si>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</si>
  <si>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</si>
  <si>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</si>
  <si>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</si>
  <si>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</si>
  <si>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</si>
  <si>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</si>
  <si>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</si>
  <si>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</si>
  <si>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</si>
  <si>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</si>
  <si>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</si>
  <si>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</si>
  <si>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</si>
  <si>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</si>
  <si>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</si>
  <si>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</si>
  <si>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</si>
  <si>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</si>
  <si>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</si>
  <si>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</si>
  <si>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</si>
  <si>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</si>
  <si>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</si>
  <si>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</si>
  <si>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</si>
  <si>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</si>
  <si>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</si>
  <si>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</si>
  <si>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</si>
  <si>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</si>
  <si>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</si>
  <si>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</si>
  <si>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</si>
  <si>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</si>
  <si>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</si>
  <si>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</si>
  <si>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</si>
  <si>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</si>
  <si>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</si>
  <si>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</si>
  <si>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</si>
  <si>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</si>
  <si>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</si>
  <si>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</si>
  <si>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</si>
  <si>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</si>
  <si>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</si>
  <si>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</si>
  <si>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</si>
  <si>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</si>
  <si>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</si>
  <si>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</si>
  <si>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</si>
  <si>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</si>
  <si>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</si>
  <si>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</si>
  <si>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</si>
  <si>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</si>
  <si>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</si>
  <si>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</si>
  <si>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</si>
  <si>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</si>
  <si>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</si>
  <si>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</si>
  <si>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</si>
  <si>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</si>
  <si>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</si>
  <si>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</si>
  <si>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</si>
  <si>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</si>
  <si>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</si>
  <si>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</si>
  <si>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</si>
  <si>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</si>
  <si>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</si>
  <si>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</si>
  <si>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</si>
  <si>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</si>
  <si>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</si>
  <si>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</si>
  <si>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</si>
  <si>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</si>
  <si>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</si>
  <si>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</si>
  <si>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</si>
  <si>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</si>
  <si>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</si>
  <si>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</si>
  <si>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</si>
  <si>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</si>
  <si>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</si>
  <si>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</si>
  <si>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</si>
  <si>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</si>
  <si>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</si>
  <si>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</si>
  <si>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</si>
  <si>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</si>
  <si>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</si>
  <si>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</si>
  <si>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</si>
  <si>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</si>
  <si>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</si>
  <si>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</si>
  <si>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</si>
  <si>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</si>
  <si>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</si>
  <si>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</si>
  <si>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</si>
  <si>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</si>
  <si>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</si>
  <si>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</si>
  <si>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</si>
  <si>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</si>
  <si>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</si>
  <si>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</si>
  <si>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</si>
  <si>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</si>
  <si>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</si>
  <si>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</si>
  <si>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</si>
  <si>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</si>
  <si>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</si>
  <si>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</si>
  <si>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</si>
  <si>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</si>
  <si>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</si>
  <si>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</si>
  <si>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</si>
  <si>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</si>
  <si>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</si>
  <si>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</si>
  <si>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</si>
  <si>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</si>
  <si>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</si>
  <si>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</si>
  <si>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</si>
  <si>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</si>
  <si>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</si>
  <si>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</si>
  <si>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</si>
  <si>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</si>
  <si>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</si>
  <si>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</si>
  <si>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</si>
  <si>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</si>
  <si>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</si>
  <si>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</si>
  <si>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</si>
  <si>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</si>
  <si>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</si>
  <si>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</si>
  <si>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</si>
  <si>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</si>
  <si>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</si>
  <si>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</si>
  <si>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</si>
  <si>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</si>
  <si>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</si>
  <si>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</si>
  <si>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</si>
  <si>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</si>
  <si>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</si>
  <si>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</si>
  <si>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</si>
  <si>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</si>
  <si>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</si>
  <si>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</si>
  <si>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</si>
  <si>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</si>
  <si>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</si>
  <si>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</si>
  <si>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</si>
  <si>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</si>
  <si>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</si>
  <si>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</si>
  <si>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</si>
  <si>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</si>
  <si>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</si>
  <si>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</si>
  <si>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</si>
  <si>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</si>
  <si>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</si>
  <si>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</si>
  <si>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</si>
  <si>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</si>
  <si>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</si>
  <si>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</si>
  <si>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</si>
  <si>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</si>
  <si>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</si>
  <si>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</si>
  <si>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</si>
  <si>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</si>
  <si>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</si>
  <si>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</si>
  <si>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</si>
  <si>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</si>
  <si>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</si>
  <si>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</si>
  <si>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</si>
  <si>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</si>
  <si>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</si>
  <si>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</si>
  <si>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</si>
  <si>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</si>
  <si>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</si>
  <si>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</si>
  <si>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</si>
  <si>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</si>
  <si>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</si>
  <si>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</si>
  <si>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</si>
  <si>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</si>
  <si>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</si>
  <si>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</si>
  <si>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</si>
  <si>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</si>
  <si>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</si>
  <si>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</si>
  <si>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</si>
  <si>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</si>
  <si>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</si>
  <si>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</si>
  <si>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</si>
  <si>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</si>
  <si>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</si>
  <si>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</si>
  <si>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</si>
  <si>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</si>
  <si>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</si>
  <si>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</si>
  <si>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</si>
  <si>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</si>
  <si>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</si>
  <si>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</si>
  <si>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</si>
  <si>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</si>
  <si>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</si>
  <si>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</si>
  <si>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</si>
  <si>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</si>
  <si>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</si>
  <si>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</si>
  <si>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</si>
  <si>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</si>
  <si>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</si>
  <si>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</si>
  <si>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</si>
  <si>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</si>
  <si>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</si>
  <si>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</si>
  <si>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</si>
  <si>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</si>
  <si>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</si>
  <si>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</si>
  <si>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</si>
  <si>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</si>
  <si>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</si>
  <si>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</si>
  <si>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</si>
  <si>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</si>
  <si>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</si>
  <si>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</si>
  <si>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</si>
  <si>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</si>
  <si>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</si>
  <si>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</si>
  <si>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</si>
  <si>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</si>
  <si>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</si>
  <si>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</si>
  <si>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</si>
  <si>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</si>
  <si>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</si>
  <si>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</si>
  <si>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</si>
  <si>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</si>
  <si>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</si>
  <si>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</si>
  <si>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</si>
  <si>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</si>
  <si>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</si>
  <si>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</si>
  <si>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</si>
  <si>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</si>
  <si>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</si>
  <si>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</si>
  <si>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</si>
  <si>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</si>
  <si>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</si>
  <si>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</si>
  <si>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</si>
  <si>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</si>
  <si>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</si>
  <si>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</si>
  <si>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</si>
  <si>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</si>
  <si>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</si>
  <si>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</si>
  <si>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</si>
  <si>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</si>
  <si>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</si>
  <si>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</si>
  <si>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</si>
  <si>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</si>
  <si>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</si>
  <si>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</si>
  <si>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</si>
  <si>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</si>
  <si>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</si>
  <si>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</si>
  <si>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</si>
  <si>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</si>
  <si>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</si>
  <si>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</si>
  <si>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</si>
  <si>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</si>
  <si>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</si>
  <si>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</si>
  <si>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</si>
  <si>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</si>
  <si>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</si>
  <si>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</si>
  <si>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</si>
  <si>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</si>
  <si>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</si>
  <si>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</si>
  <si>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</si>
  <si>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</si>
  <si>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</si>
  <si>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</si>
  <si>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</si>
  <si>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</si>
  <si>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</si>
  <si>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</si>
  <si>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</si>
  <si>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</si>
  <si>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</si>
  <si>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</si>
  <si>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</si>
  <si>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</si>
  <si>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</si>
  <si>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</si>
  <si>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</si>
  <si>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</si>
  <si>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</si>
  <si>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</si>
  <si>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</si>
  <si>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</si>
  <si>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</si>
  <si>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</si>
  <si>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</si>
  <si>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</si>
  <si>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</si>
  <si>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</si>
  <si>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</si>
  <si>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</si>
  <si>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</si>
  <si>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</si>
  <si>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</si>
  <si>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</si>
  <si>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</si>
  <si>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</si>
  <si>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</si>
  <si>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</si>
  <si>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</si>
  <si>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</si>
  <si>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</si>
  <si>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</si>
  <si>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</si>
  <si>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</si>
  <si>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</si>
  <si>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</si>
  <si>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</si>
  <si>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</si>
  <si>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</si>
  <si>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</si>
  <si>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</si>
  <si>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</si>
  <si>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</si>
  <si>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</si>
  <si>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</si>
  <si>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</si>
  <si>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</si>
  <si>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</si>
  <si>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</si>
  <si>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</si>
  <si>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</si>
  <si>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</si>
  <si>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</si>
  <si>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</si>
  <si>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</si>
  <si>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</si>
  <si>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</si>
  <si>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</si>
  <si>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</si>
  <si>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</si>
  <si>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</si>
  <si>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</si>
  <si>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</si>
  <si>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</si>
  <si>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</si>
  <si>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</si>
  <si>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</si>
  <si>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</si>
  <si>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</si>
  <si>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</si>
  <si>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</si>
  <si>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</si>
  <si>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</si>
  <si>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</si>
  <si>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</si>
  <si>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</si>
  <si>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</si>
  <si>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</si>
  <si>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</si>
  <si>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</si>
  <si>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</si>
  <si>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</si>
  <si>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</si>
  <si>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</si>
  <si>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</si>
  <si>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</si>
  <si>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</si>
  <si>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</si>
  <si>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</si>
  <si>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</si>
  <si>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</si>
  <si>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</si>
  <si>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</si>
  <si>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</si>
  <si>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</si>
  <si>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</si>
  <si>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</si>
  <si>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</si>
  <si>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</si>
  <si>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</si>
  <si>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</si>
  <si>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</si>
  <si>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</si>
  <si>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</si>
  <si>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</si>
  <si>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</si>
  <si>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</si>
  <si>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</si>
  <si>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</si>
  <si>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</si>
  <si>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</si>
  <si>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</si>
  <si>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</si>
  <si>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</si>
  <si>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</si>
  <si>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</si>
  <si>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</si>
  <si>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</si>
  <si>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</si>
  <si>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</si>
  <si>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</si>
  <si>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</si>
  <si>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</si>
  <si>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</si>
  <si>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</si>
  <si>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</si>
  <si>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</si>
  <si>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</si>
  <si>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</si>
  <si>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</si>
  <si>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</si>
  <si>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</si>
  <si>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</si>
  <si>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</si>
  <si>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</si>
  <si>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</si>
  <si>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</si>
  <si>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</si>
  <si>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</si>
  <si>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</si>
  <si>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</si>
  <si>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</si>
  <si>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</si>
  <si>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</si>
  <si>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</si>
  <si>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</si>
  <si>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</si>
  <si>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</si>
  <si>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</si>
  <si>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</si>
  <si>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</si>
  <si>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</si>
  <si>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</si>
  <si>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</si>
  <si>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</si>
  <si>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</si>
  <si>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</si>
  <si>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</si>
  <si>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</si>
  <si>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</si>
  <si>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</si>
  <si>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</si>
  <si>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</si>
  <si>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</si>
  <si>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</si>
  <si>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</si>
  <si>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</si>
  <si>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</si>
  <si>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</si>
  <si>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</si>
  <si>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</si>
  <si>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</si>
  <si>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</si>
  <si>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</si>
  <si>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</si>
  <si>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</si>
  <si>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</si>
  <si>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</si>
  <si>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</si>
  <si>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</si>
  <si>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</si>
  <si>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</si>
  <si>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</si>
  <si>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</si>
  <si>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</si>
  <si>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</si>
  <si>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</si>
  <si>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</si>
  <si>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</si>
  <si>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</si>
  <si>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</si>
  <si>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</si>
  <si>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</si>
  <si>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</si>
  <si>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</si>
  <si>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</si>
  <si>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</si>
  <si>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</si>
  <si>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</si>
  <si>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</si>
  <si>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</si>
  <si>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</si>
  <si>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</si>
  <si>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</si>
  <si>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</si>
  <si>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</si>
  <si>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</si>
  <si>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</si>
  <si>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</si>
  <si>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</si>
  <si>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</si>
  <si>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</si>
  <si>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</si>
  <si>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</si>
  <si>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</si>
  <si>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</si>
  <si>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</si>
  <si>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</si>
  <si>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</si>
  <si>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</si>
  <si>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</si>
  <si>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</si>
  <si>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</si>
  <si>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</si>
  <si>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</si>
  <si>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</si>
  <si>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</si>
  <si>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</si>
  <si>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</si>
  <si>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</si>
  <si>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</si>
  <si>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</si>
  <si>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</si>
  <si>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</si>
  <si>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</si>
  <si>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</si>
  <si>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</si>
  <si>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</si>
  <si>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</si>
  <si>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</si>
  <si>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</si>
  <si>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</si>
  <si>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</si>
  <si>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</si>
  <si>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</si>
  <si>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</si>
  <si>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</si>
  <si>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</si>
  <si>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</si>
  <si>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</si>
  <si>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</si>
  <si>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</si>
  <si>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</si>
  <si>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</si>
  <si>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</si>
  <si>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</si>
  <si>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</si>
  <si>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</si>
  <si>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</si>
  <si>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</si>
  <si>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</si>
  <si>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</si>
  <si>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</si>
  <si>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</si>
  <si>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</si>
  <si>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</si>
  <si>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</si>
  <si>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</si>
  <si>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</si>
  <si>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</si>
  <si>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</si>
  <si>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</si>
  <si>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</si>
  <si>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</si>
  <si>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</si>
  <si>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</si>
  <si>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</si>
  <si>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</si>
  <si>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</si>
  <si>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</si>
  <si>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</si>
  <si>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</si>
  <si>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</si>
  <si>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</si>
  <si>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</si>
  <si>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</si>
  <si>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</si>
  <si>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</si>
  <si>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</si>
  <si>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</si>
  <si>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</si>
  <si>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</si>
  <si>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</si>
  <si>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</si>
  <si>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</si>
  <si>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</si>
  <si>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</si>
  <si>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</si>
  <si>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</si>
  <si>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</si>
  <si>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</si>
  <si>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</si>
  <si>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</si>
  <si>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</si>
  <si>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</si>
  <si>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</si>
  <si>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</si>
  <si>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</si>
  <si>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</si>
  <si>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</si>
  <si>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</si>
  <si>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</si>
  <si>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</si>
  <si>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</si>
  <si>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</si>
  <si>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</si>
  <si>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</si>
  <si>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</si>
  <si>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</si>
  <si>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</si>
  <si>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</si>
  <si>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</si>
  <si>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</si>
  <si>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</si>
  <si>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</si>
  <si>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</si>
  <si>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</si>
  <si>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</si>
  <si>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</si>
  <si>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</si>
  <si>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</si>
  <si>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</si>
  <si>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</si>
  <si>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</si>
  <si>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</si>
  <si>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</si>
  <si>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</si>
  <si>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</si>
  <si>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</si>
  <si>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</si>
  <si>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</si>
  <si>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</si>
  <si>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</si>
  <si>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</si>
  <si>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</si>
  <si>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</si>
  <si>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</si>
  <si>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</si>
  <si>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</si>
  <si>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</si>
  <si>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</si>
  <si>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</si>
  <si>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</si>
  <si>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</si>
  <si>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</si>
  <si>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</si>
  <si>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</si>
  <si>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</si>
  <si>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</si>
  <si>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</si>
  <si>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</si>
  <si>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</si>
  <si>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</si>
  <si>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</si>
  <si>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</si>
  <si>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</si>
  <si>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</si>
  <si>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</si>
  <si>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</si>
  <si>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</si>
  <si>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</si>
  <si>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</si>
  <si>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</si>
  <si>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</si>
  <si>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</si>
  <si>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</si>
  <si>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</si>
  <si>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</si>
  <si>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</si>
  <si>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</si>
  <si>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</si>
  <si>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</si>
  <si>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</si>
  <si>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</si>
  <si>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</si>
  <si>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</si>
  <si>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</si>
  <si>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</si>
  <si>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</si>
  <si>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</si>
  <si>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</si>
  <si>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</si>
  <si>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</si>
  <si>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</si>
  <si>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</si>
  <si>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</si>
  <si>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</si>
  <si>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</si>
  <si>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</si>
  <si>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</si>
  <si>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</si>
  <si>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</si>
  <si>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</si>
  <si>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</si>
  <si>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</si>
  <si>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</si>
  <si>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</si>
  <si>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</si>
  <si>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</si>
  <si>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</si>
  <si>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</si>
  <si>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</si>
  <si>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</si>
  <si>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</si>
  <si>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</si>
  <si>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</si>
  <si>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</si>
  <si>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</si>
  <si>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</si>
  <si>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</si>
  <si>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</si>
  <si>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</si>
  <si>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</si>
  <si>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</si>
  <si>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</si>
  <si>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</si>
  <si>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</si>
  <si>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</si>
  <si>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</si>
  <si>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</si>
  <si>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</si>
  <si>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</si>
  <si>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</si>
  <si>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</si>
  <si>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</si>
  <si>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</si>
  <si>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</si>
  <si>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</si>
  <si>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</si>
  <si>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</si>
  <si>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</si>
  <si>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</si>
  <si>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</si>
  <si>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</si>
  <si>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</si>
  <si>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</si>
  <si>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</si>
  <si>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</si>
  <si>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</si>
  <si>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</si>
  <si>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</si>
  <si>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</si>
  <si>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</si>
  <si>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</si>
  <si>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</si>
  <si>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</si>
  <si>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</si>
  <si>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</si>
  <si>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</si>
  <si>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</si>
  <si>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</si>
  <si>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</si>
  <si>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</si>
  <si>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</si>
  <si>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</si>
  <si>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</si>
  <si>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</si>
  <si>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</si>
  <si>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</si>
  <si>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</si>
  <si>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</si>
  <si>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</si>
  <si>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</si>
  <si>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</si>
  <si>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</si>
  <si>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</si>
  <si>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</si>
  <si>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</si>
  <si>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</si>
  <si>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</si>
  <si>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</si>
  <si>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</si>
  <si>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</si>
  <si>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</si>
  <si>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</si>
  <si>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</si>
  <si>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</si>
  <si>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</si>
  <si>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</si>
  <si>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</si>
  <si>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</si>
  <si>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</si>
  <si>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</si>
  <si>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</si>
  <si>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</si>
  <si>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</si>
  <si>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</si>
  <si>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</si>
  <si>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</si>
  <si>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</si>
  <si>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</si>
  <si>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</si>
  <si>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</si>
  <si>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</si>
  <si>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</si>
  <si>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</si>
  <si>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</si>
  <si>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</si>
  <si>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</si>
  <si>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</si>
  <si>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</si>
  <si>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</si>
  <si>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</si>
  <si>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</si>
  <si>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</si>
  <si>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</si>
  <si>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</si>
  <si>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</si>
  <si>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</si>
  <si>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</si>
  <si>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</si>
  <si>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</si>
  <si>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</si>
  <si>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</si>
  <si>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</si>
  <si>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</si>
  <si>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</si>
  <si>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</si>
  <si>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</si>
  <si>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</si>
  <si>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</si>
  <si>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</si>
  <si>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</si>
  <si>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</si>
  <si>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</si>
  <si>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</si>
  <si>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</si>
  <si>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</si>
  <si>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</si>
  <si>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</si>
  <si>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</si>
  <si>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</si>
  <si>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</si>
  <si>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</si>
  <si>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</si>
  <si>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</si>
  <si>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</si>
  <si>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</si>
  <si>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</si>
  <si>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</si>
  <si>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</si>
  <si>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</si>
  <si>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</si>
  <si>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</si>
  <si>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</si>
  <si>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</si>
  <si>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</si>
  <si>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</si>
  <si>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</si>
  <si>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</si>
  <si>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</si>
  <si>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</si>
  <si>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</si>
  <si>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</si>
  <si>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</si>
  <si>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</si>
  <si>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</si>
  <si>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</si>
  <si>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</si>
  <si>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</si>
  <si>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</si>
  <si>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</si>
  <si>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</si>
  <si>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</si>
  <si>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</si>
  <si>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</si>
  <si>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</si>
  <si>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</si>
  <si>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</si>
  <si>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</si>
  <si>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</si>
  <si>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</si>
  <si>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</si>
  <si>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</si>
  <si>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</si>
  <si>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</si>
  <si>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</si>
  <si>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</si>
  <si>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</si>
  <si>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</si>
  <si>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</si>
  <si>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</si>
  <si>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</si>
  <si>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</si>
  <si>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</si>
  <si>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</si>
  <si>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</si>
  <si>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</si>
  <si>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</si>
  <si>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</si>
  <si>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</si>
  <si>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</si>
  <si>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</si>
  <si>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</si>
  <si>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</si>
  <si>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</si>
  <si>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</si>
  <si>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</si>
  <si>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</si>
  <si>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</si>
  <si>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</si>
  <si>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</si>
  <si>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</si>
  <si>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</si>
  <si>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</si>
  <si>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</si>
  <si>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</si>
  <si>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</si>
  <si>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</si>
  <si>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</si>
  <si>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</si>
  <si>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</si>
  <si>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</si>
  <si>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</si>
  <si>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</si>
  <si>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</si>
  <si>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</si>
  <si>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</si>
  <si>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</si>
  <si>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</si>
  <si>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</si>
  <si>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</si>
  <si>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</si>
  <si>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</si>
  <si>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</si>
  <si>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</si>
  <si>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</si>
  <si>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</si>
  <si>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</si>
  <si>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</si>
  <si>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</si>
  <si>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</si>
  <si>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</si>
  <si>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</si>
  <si>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</si>
  <si>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</si>
  <si>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</si>
  <si>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</si>
  <si>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</si>
  <si>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</si>
  <si>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</si>
  <si>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</si>
  <si>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</si>
  <si>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</si>
  <si>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</si>
  <si>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</si>
  <si>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</si>
  <si>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</si>
  <si>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</si>
  <si>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</si>
  <si>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</si>
  <si>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</si>
  <si>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</si>
  <si>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</si>
  <si>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</si>
  <si>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</si>
  <si>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</si>
  <si>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</si>
  <si>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</si>
  <si>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</si>
  <si>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</si>
  <si>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</si>
  <si>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</si>
  <si>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</si>
  <si>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</si>
  <si>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</si>
  <si>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</si>
  <si>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</si>
  <si>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</si>
  <si>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</si>
  <si>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</si>
  <si>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</si>
  <si>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</si>
  <si>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</si>
  <si>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</si>
  <si>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</si>
  <si>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</si>
  <si>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</si>
  <si>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</si>
  <si>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</si>
  <si>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</si>
  <si>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</si>
  <si>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</si>
  <si>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</si>
  <si>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</si>
  <si>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</si>
  <si>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</si>
  <si>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</si>
  <si>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</si>
  <si>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</si>
  <si>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</si>
  <si>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</si>
  <si>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</si>
  <si>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</si>
  <si>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</si>
  <si>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</si>
  <si>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</si>
  <si>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</si>
  <si>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</si>
  <si>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</si>
  <si>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</si>
  <si>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</si>
  <si>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</si>
  <si>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</si>
  <si>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</si>
  <si>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</si>
  <si>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</si>
  <si>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</si>
  <si>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</si>
  <si>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</si>
  <si>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</si>
  <si>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</si>
  <si>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</si>
  <si>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</si>
  <si>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</si>
  <si>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</si>
  <si>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</si>
  <si>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</si>
  <si>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</si>
  <si>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</si>
  <si>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</si>
  <si>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</si>
  <si>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</si>
  <si>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</si>
  <si>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</si>
  <si>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</si>
  <si>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</si>
  <si>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</si>
  <si>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</si>
  <si>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</si>
  <si>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</si>
  <si>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</si>
  <si>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</si>
  <si>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</si>
  <si>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</si>
  <si>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</si>
  <si>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</si>
  <si>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</si>
  <si>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</si>
  <si>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</si>
  <si>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</si>
  <si>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</si>
  <si>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</si>
  <si>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</si>
  <si>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</si>
  <si>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</si>
  <si>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</si>
  <si>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</si>
  <si>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</si>
  <si>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</si>
  <si>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</si>
  <si>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</si>
  <si>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</si>
  <si>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</si>
  <si>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</si>
  <si>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</si>
  <si>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</si>
  <si>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</si>
  <si>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</si>
  <si>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</si>
  <si>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</si>
  <si>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</si>
  <si>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</si>
  <si>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</si>
  <si>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</si>
  <si>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</si>
  <si>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</si>
  <si>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</si>
  <si>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</si>
  <si>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</si>
  <si>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</si>
  <si>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</si>
  <si>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</si>
  <si>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</si>
  <si>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</si>
  <si>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</si>
  <si>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</si>
  <si>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</si>
  <si>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</si>
  <si>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</si>
  <si>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</si>
  <si>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</si>
  <si>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</si>
  <si>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</si>
  <si>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</si>
  <si>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</si>
  <si>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</si>
  <si>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</si>
  <si>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</si>
  <si>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</si>
  <si>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</si>
  <si>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</si>
  <si>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</si>
  <si>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</si>
  <si>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</si>
  <si>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</si>
  <si>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</si>
  <si>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</si>
  <si>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</si>
  <si>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</si>
  <si>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</si>
  <si>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</si>
  <si>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</si>
  <si>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</si>
  <si>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</si>
  <si>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</si>
  <si>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</si>
  <si>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</si>
  <si>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</si>
  <si>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</si>
  <si>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</si>
  <si>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</si>
  <si>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</si>
  <si>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</si>
  <si>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</si>
  <si>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</si>
  <si>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</si>
  <si>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</si>
  <si>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</si>
  <si>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</si>
  <si>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</si>
  <si>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</si>
  <si>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</si>
  <si>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</si>
  <si>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</si>
  <si>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</si>
  <si>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</si>
  <si>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</si>
  <si>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</si>
  <si>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</si>
  <si>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</si>
  <si>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</si>
  <si>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</si>
  <si>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</si>
  <si>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</si>
  <si>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</si>
  <si>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</si>
  <si>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</si>
  <si>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</si>
  <si>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</si>
  <si>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</si>
  <si>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</si>
  <si>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</si>
  <si>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</si>
  <si>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</si>
  <si>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</si>
  <si>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</si>
  <si>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</si>
  <si>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</si>
  <si>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</si>
  <si>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</si>
  <si>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</si>
  <si>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</si>
  <si>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</si>
  <si>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</si>
  <si>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</si>
  <si>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</si>
  <si>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</si>
  <si>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</si>
  <si>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</si>
  <si>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</si>
  <si>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</si>
  <si>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</si>
  <si>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</si>
  <si>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</si>
  <si>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</si>
  <si>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</si>
  <si>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</si>
  <si>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</si>
  <si>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</si>
  <si>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</si>
  <si>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</si>
  <si>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</si>
  <si>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</si>
  <si>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</si>
  <si>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</si>
  <si>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</si>
  <si>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</si>
  <si>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</si>
  <si>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</si>
  <si>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</si>
  <si>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</si>
  <si>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</si>
  <si>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</si>
  <si>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</si>
  <si>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</si>
  <si>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</si>
  <si>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</si>
  <si>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</si>
  <si>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</si>
  <si>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</si>
  <si>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</si>
  <si>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</si>
  <si>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</si>
  <si>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</si>
  <si>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</si>
  <si>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</si>
  <si>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</si>
  <si>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</si>
  <si>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</si>
  <si>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</si>
  <si>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</si>
  <si>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</si>
  <si>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</si>
  <si>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</si>
  <si>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</si>
  <si>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</si>
  <si>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</si>
  <si>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</si>
  <si>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</si>
  <si>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</si>
  <si>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</si>
  <si>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</si>
  <si>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</si>
  <si>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</si>
  <si>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</si>
  <si>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</si>
  <si>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</si>
  <si>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</si>
  <si>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</si>
  <si>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</si>
  <si>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</si>
  <si>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</si>
  <si>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</si>
  <si>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</si>
  <si>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</si>
  <si>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</si>
  <si>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</si>
  <si>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</si>
  <si>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</si>
  <si>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</si>
  <si>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</si>
  <si>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</si>
  <si>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</si>
  <si>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</si>
  <si>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</si>
  <si>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</si>
  <si>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</si>
  <si>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</si>
  <si>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</si>
  <si>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</si>
  <si>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</si>
  <si>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</si>
  <si>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</si>
  <si>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</si>
  <si>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</si>
  <si>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</si>
  <si>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</si>
  <si>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</si>
  <si>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</si>
  <si>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</si>
  <si>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</si>
  <si>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</si>
  <si>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</si>
  <si>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</si>
  <si>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</si>
  <si>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</si>
  <si>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</si>
  <si>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</si>
  <si>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</si>
  <si>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</si>
  <si>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</si>
  <si>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</si>
  <si>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</si>
  <si>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</si>
  <si>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</si>
  <si>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</si>
  <si>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</si>
  <si>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</si>
  <si>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</si>
  <si>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</si>
  <si>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</si>
  <si>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</si>
  <si>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</si>
  <si>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</si>
  <si>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</si>
  <si>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</si>
  <si>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</si>
  <si>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</si>
  <si>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</si>
  <si>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</si>
  <si>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</si>
  <si>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</si>
  <si>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</si>
  <si>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</si>
  <si>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</si>
  <si>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</si>
  <si>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</si>
  <si>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</si>
  <si>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</si>
  <si>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</si>
  <si>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</si>
  <si>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</si>
  <si>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</si>
  <si>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</si>
  <si>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</si>
  <si>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</si>
  <si>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</si>
  <si>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</si>
  <si>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</si>
  <si>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</si>
  <si>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</si>
  <si>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</si>
  <si>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</si>
  <si>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</si>
  <si>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</si>
  <si>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</si>
  <si>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</si>
  <si>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</si>
  <si>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</si>
  <si>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</si>
  <si>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</si>
  <si>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</si>
  <si>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</si>
  <si>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</si>
  <si>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</si>
  <si>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</si>
  <si>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</si>
  <si>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</si>
  <si>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</si>
  <si>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</si>
  <si>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</si>
  <si>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</si>
  <si>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</si>
  <si>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</si>
  <si>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</si>
  <si>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</si>
  <si>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</si>
  <si>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</si>
  <si>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</si>
  <si>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</si>
  <si>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</si>
  <si>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</si>
  <si>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</si>
  <si>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</si>
  <si>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</si>
  <si>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</si>
  <si>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</si>
  <si>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</si>
  <si>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</si>
  <si>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</si>
  <si>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</si>
  <si>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</si>
  <si>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</si>
  <si>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</si>
  <si>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</si>
  <si>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</si>
  <si>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</si>
  <si>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</si>
  <si>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</si>
  <si>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</si>
  <si>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</si>
  <si>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</si>
  <si>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</si>
  <si>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</si>
  <si>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</si>
  <si>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</si>
  <si>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</si>
  <si>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</si>
  <si>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</si>
  <si>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</si>
  <si>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</si>
  <si>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</si>
  <si>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</si>
  <si>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</si>
  <si>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</si>
  <si>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</si>
  <si>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</si>
  <si>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</si>
  <si>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</si>
  <si>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</si>
  <si>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</si>
  <si>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</si>
  <si>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</si>
  <si>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</si>
  <si>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</si>
  <si>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</si>
  <si>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</si>
  <si>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</si>
  <si>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</si>
  <si>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</si>
  <si>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</si>
  <si>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</si>
  <si>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</si>
  <si>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</si>
  <si>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</si>
  <si>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</si>
  <si>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</si>
  <si>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</si>
  <si>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</si>
  <si>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</si>
  <si>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</si>
  <si>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</si>
  <si>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</si>
  <si>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</si>
  <si>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</si>
  <si>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</si>
  <si>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</si>
  <si>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</si>
  <si>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</si>
  <si>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</si>
  <si>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</si>
  <si>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</si>
  <si>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</si>
  <si>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</si>
  <si>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</si>
  <si>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</si>
  <si>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</si>
  <si>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</si>
  <si>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</si>
  <si>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</si>
  <si>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</si>
  <si>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</si>
  <si>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</si>
  <si>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</si>
  <si>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</si>
  <si>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</si>
  <si>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</si>
  <si>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</si>
  <si>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</si>
  <si>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</si>
  <si>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</si>
  <si>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</si>
  <si>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</si>
  <si>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</si>
  <si>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</si>
  <si>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</si>
  <si>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</si>
  <si>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</si>
  <si>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</si>
  <si>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</si>
  <si>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</si>
  <si>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</si>
  <si>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</si>
  <si>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</si>
  <si>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</si>
  <si>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</si>
  <si>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</si>
  <si>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</si>
  <si>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</si>
  <si>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</si>
  <si>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</si>
  <si>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</si>
  <si>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</si>
  <si>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</si>
  <si>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</si>
  <si>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</si>
  <si>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</si>
  <si>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</si>
  <si>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</si>
  <si>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</si>
  <si>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</si>
  <si>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</si>
  <si>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</si>
  <si>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</si>
  <si>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</si>
  <si>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</si>
  <si>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</si>
  <si>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</si>
  <si>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</si>
  <si>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</si>
  <si>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</si>
  <si>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</si>
  <si>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</si>
  <si>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</si>
  <si>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</si>
  <si>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</si>
  <si>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</si>
  <si>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</si>
  <si>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</si>
  <si>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</si>
  <si>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</si>
  <si>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</si>
  <si>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</si>
  <si>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</si>
  <si>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</si>
  <si>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</si>
  <si>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</si>
  <si>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</si>
  <si>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</si>
  <si>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</si>
  <si>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</si>
  <si>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</si>
  <si>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</si>
  <si>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</si>
  <si>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</si>
  <si>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</si>
  <si>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</si>
  <si>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</si>
  <si>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</si>
  <si>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</si>
  <si>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</si>
  <si>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</si>
  <si>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</si>
  <si>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</si>
  <si>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</si>
  <si>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</si>
  <si>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</si>
  <si>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</si>
  <si>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</si>
  <si>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</si>
  <si>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</si>
  <si>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</si>
  <si>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</si>
  <si>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</si>
  <si>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</si>
  <si>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</si>
  <si>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</si>
  <si>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</si>
  <si>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</si>
  <si>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</si>
  <si>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</si>
  <si>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</si>
  <si>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</si>
  <si>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</si>
  <si>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</si>
  <si>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</si>
  <si>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</si>
  <si>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</si>
  <si>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</si>
  <si>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</si>
  <si>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</si>
  <si>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</si>
  <si>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</si>
  <si>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</si>
  <si>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</si>
  <si>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</si>
  <si>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</si>
  <si>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</si>
  <si>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</si>
  <si>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</si>
  <si>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</si>
  <si>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</si>
  <si>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</si>
  <si>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</si>
  <si>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</si>
  <si>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</si>
  <si>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</si>
  <si>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</si>
  <si>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</si>
  <si>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</si>
  <si>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</si>
  <si>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</si>
  <si>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</si>
  <si>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</si>
  <si>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</si>
  <si>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</si>
  <si>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</si>
  <si>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</si>
  <si>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</si>
  <si>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</si>
  <si>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</si>
  <si>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</si>
  <si>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</si>
  <si>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</si>
  <si>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</si>
  <si>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</si>
  <si>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</si>
  <si>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</si>
  <si>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</si>
  <si>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</si>
  <si>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</si>
  <si>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</si>
  <si>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</si>
  <si>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</si>
  <si>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</si>
  <si>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</si>
  <si>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</si>
  <si>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</si>
  <si>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</si>
  <si>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</si>
  <si>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</si>
  <si>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</si>
  <si>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</si>
  <si>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</si>
  <si>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</si>
  <si>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</si>
  <si>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</si>
  <si>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</si>
  <si>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</si>
  <si>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</si>
  <si>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</si>
  <si>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</si>
  <si>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</si>
  <si>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</si>
  <si>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</si>
  <si>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</si>
  <si>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</si>
  <si>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</si>
  <si>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</si>
  <si>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</si>
  <si>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</si>
  <si>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</si>
  <si>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</si>
  <si>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</si>
  <si>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</si>
  <si>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</si>
  <si>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</si>
  <si>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</si>
  <si>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</si>
  <si>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</si>
  <si>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</si>
  <si>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</si>
  <si>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</si>
  <si>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</si>
  <si>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</si>
  <si>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</si>
  <si>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</si>
  <si>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</si>
  <si>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</si>
  <si>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</si>
  <si>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</si>
  <si>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</si>
  <si>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</si>
  <si>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</si>
  <si>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</si>
  <si>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</si>
  <si>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</si>
  <si>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</si>
  <si>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</si>
  <si>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</si>
  <si>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</si>
  <si>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</si>
  <si>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</si>
  <si>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</si>
  <si>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</si>
  <si>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</si>
  <si>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</si>
  <si>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</si>
  <si>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</si>
  <si>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</si>
  <si>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</si>
  <si>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</si>
  <si>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</si>
  <si>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</si>
  <si>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</si>
  <si>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</si>
  <si>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</si>
  <si>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</si>
  <si>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</si>
  <si>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</si>
  <si>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</si>
  <si>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</si>
  <si>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</si>
  <si>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</si>
  <si>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</si>
  <si>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</si>
  <si>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</si>
  <si>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</si>
  <si>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</si>
  <si>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</si>
  <si>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</si>
  <si>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</si>
  <si>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</si>
  <si>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</si>
  <si>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</si>
  <si>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</si>
  <si>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</si>
  <si>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</si>
  <si>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</si>
  <si>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</si>
  <si>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</si>
  <si>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</si>
  <si>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</si>
  <si>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</si>
  <si>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</si>
  <si>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</si>
  <si>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</si>
  <si>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</si>
  <si>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</si>
  <si>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</si>
  <si>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</si>
  <si>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</si>
  <si>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</si>
  <si>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</si>
  <si>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</si>
  <si>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</si>
  <si>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</si>
  <si>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</si>
  <si>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</si>
  <si>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</si>
  <si>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</si>
  <si>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</si>
  <si>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</si>
  <si>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</si>
  <si>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</si>
  <si>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</si>
  <si>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</si>
  <si>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</si>
  <si>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</si>
  <si>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</si>
  <si>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</si>
  <si>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</si>
  <si>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</si>
  <si>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</si>
  <si>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</si>
  <si>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</si>
  <si>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</si>
  <si>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</si>
  <si>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</si>
  <si>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</si>
  <si>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</si>
  <si>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</si>
  <si>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</si>
  <si>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</si>
  <si>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</si>
  <si>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</si>
  <si>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</si>
  <si>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</si>
  <si>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</si>
  <si>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</si>
  <si>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</si>
  <si>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</si>
  <si>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</si>
  <si>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</si>
  <si>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</si>
  <si>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</si>
  <si>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</si>
  <si>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</si>
  <si>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</si>
  <si>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</si>
  <si>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</si>
  <si>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</si>
  <si>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</si>
  <si>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</si>
  <si>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</si>
  <si>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</si>
  <si>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</si>
  <si>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</si>
  <si>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</si>
  <si>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</si>
  <si>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</si>
  <si>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</si>
  <si>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</si>
  <si>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</si>
  <si>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</si>
  <si>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</si>
  <si>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</si>
  <si>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</si>
  <si>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</si>
  <si>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</si>
  <si>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</si>
  <si>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</si>
  <si>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</si>
  <si>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</si>
  <si>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</si>
  <si>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</si>
  <si>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</si>
  <si>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</si>
  <si>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</si>
  <si>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</si>
  <si>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</si>
  <si>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</si>
  <si>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</si>
  <si>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</si>
  <si>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</si>
  <si>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</si>
  <si>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</si>
  <si>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</si>
  <si>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</si>
  <si>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</si>
  <si>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</si>
  <si>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</si>
  <si>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</si>
  <si>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</si>
  <si>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</si>
  <si>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</si>
  <si>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</si>
  <si>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</si>
  <si>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</si>
  <si>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</si>
  <si>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</si>
  <si>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</si>
  <si>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</si>
  <si>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</si>
  <si>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</si>
  <si>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</si>
  <si>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</si>
  <si>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</si>
  <si>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</si>
  <si>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</si>
  <si>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</si>
  <si>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</si>
  <si>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</si>
  <si>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</si>
  <si>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</si>
  <si>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</si>
  <si>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</si>
  <si>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</si>
  <si>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</si>
  <si>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</si>
  <si>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</si>
  <si>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</si>
  <si>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</si>
  <si>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</si>
  <si>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</si>
  <si>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</si>
  <si>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</si>
  <si>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</si>
  <si>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</si>
  <si>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</si>
  <si>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</si>
  <si>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</si>
  <si>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</si>
  <si>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</si>
  <si>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</si>
  <si>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</si>
  <si>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</si>
  <si>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</si>
  <si>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</si>
  <si>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</si>
  <si>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</si>
  <si>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</si>
  <si>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</si>
  <si>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</si>
  <si>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</si>
  <si>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</si>
  <si>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</si>
  <si>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</si>
  <si>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</si>
  <si>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</si>
  <si>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</si>
  <si>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</si>
  <si>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</si>
  <si>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</si>
  <si>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</si>
  <si>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</si>
  <si>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</si>
  <si>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</si>
  <si>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</si>
  <si>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</si>
  <si>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</si>
  <si>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</si>
  <si>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</si>
  <si>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</si>
  <si>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</si>
  <si>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</si>
  <si>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</si>
  <si>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</si>
  <si>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</si>
  <si>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</si>
  <si>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</si>
  <si>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</si>
  <si>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</si>
  <si>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</si>
  <si>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</si>
  <si>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</si>
  <si>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</si>
  <si>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</si>
  <si>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</si>
  <si>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</si>
  <si>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</si>
  <si>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</si>
  <si>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</si>
  <si>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</si>
  <si>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</si>
  <si>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</si>
  <si>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</si>
  <si>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</si>
  <si>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</si>
  <si>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</si>
  <si>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</si>
  <si>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</si>
  <si>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</si>
  <si>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</si>
  <si>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</si>
  <si>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</si>
  <si>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</si>
  <si>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</si>
  <si>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</si>
  <si>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</si>
  <si>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</si>
  <si>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</si>
  <si>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</si>
  <si>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</si>
  <si>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</si>
  <si>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</si>
  <si>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</si>
  <si>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</si>
  <si>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</si>
  <si>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</si>
  <si>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</si>
  <si>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</si>
  <si>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</si>
  <si>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</si>
  <si>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</si>
  <si>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</si>
  <si>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</si>
  <si>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</si>
  <si>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</si>
  <si>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</si>
  <si>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</si>
  <si>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</si>
  <si>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</si>
  <si>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</si>
  <si>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</si>
  <si>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</si>
  <si>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</si>
  <si>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</si>
  <si>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</si>
  <si>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</si>
  <si>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</si>
  <si>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</si>
  <si>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</si>
  <si>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</si>
  <si>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</si>
  <si>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</si>
  <si>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</si>
  <si>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</si>
  <si>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</si>
  <si>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</si>
  <si>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</si>
  <si>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</si>
  <si>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</si>
  <si>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</si>
  <si>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</si>
  <si>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</si>
  <si>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</si>
  <si>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</si>
  <si>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</si>
  <si>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</si>
  <si>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</si>
  <si>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</si>
  <si>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</si>
  <si>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</si>
  <si>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</si>
  <si>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</si>
  <si>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</si>
  <si>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</si>
  <si>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</si>
  <si>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</si>
  <si>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</si>
  <si>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</si>
  <si>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</si>
  <si>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</si>
  <si>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</si>
  <si>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</si>
  <si>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</si>
  <si>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</si>
  <si>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</si>
  <si>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</si>
  <si>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</si>
  <si>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</si>
  <si>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</si>
  <si>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</si>
  <si>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</si>
  <si>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</si>
  <si>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</si>
  <si>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</si>
  <si>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</si>
  <si>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</si>
  <si>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</si>
  <si>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</si>
  <si>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</si>
  <si>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</si>
  <si>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</si>
  <si>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</si>
  <si>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</si>
  <si>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</si>
  <si>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</si>
  <si>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</si>
  <si>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</si>
  <si>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</si>
  <si>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</si>
  <si>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</si>
  <si>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</si>
  <si>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</si>
  <si>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</si>
  <si>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</si>
  <si>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</si>
  <si>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</si>
  <si>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</si>
  <si>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</si>
  <si>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</si>
  <si>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</si>
  <si>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</si>
  <si>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</si>
  <si>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</si>
  <si>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</si>
  <si>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</si>
  <si>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</si>
  <si>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</si>
  <si>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</si>
  <si>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</si>
  <si>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</si>
  <si>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</si>
  <si>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</si>
  <si>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</si>
  <si>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</si>
  <si>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</si>
  <si>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</si>
  <si>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</si>
  <si>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</si>
  <si>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</si>
  <si>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</si>
  <si>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</si>
  <si>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</si>
  <si>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</si>
  <si>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</si>
  <si>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</si>
  <si>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</si>
  <si>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</si>
  <si>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</si>
  <si>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</si>
  <si>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</si>
  <si>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</si>
  <si>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</si>
  <si>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</si>
  <si>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</si>
  <si>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</si>
  <si>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</si>
  <si>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</si>
  <si>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</si>
  <si>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</si>
  <si>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</si>
  <si>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</si>
  <si>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</si>
  <si>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</si>
  <si>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</si>
  <si>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</si>
  <si>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</si>
  <si>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</si>
  <si>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</si>
  <si>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</si>
  <si>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</si>
  <si>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</si>
  <si>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</si>
  <si>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</si>
  <si>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</si>
  <si>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</si>
  <si>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</si>
  <si>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</si>
  <si>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</si>
  <si>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</si>
  <si>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</si>
  <si>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</si>
  <si>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</si>
  <si>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</si>
  <si>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</si>
  <si>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</si>
  <si>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</si>
  <si>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</si>
  <si>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</si>
  <si>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</si>
  <si>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</si>
  <si>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</si>
  <si>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</si>
  <si>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</si>
  <si>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</si>
  <si>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</si>
  <si>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</si>
  <si>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</si>
  <si>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</si>
  <si>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</si>
  <si>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</si>
  <si>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</si>
  <si>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</si>
  <si>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</si>
  <si>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</si>
  <si>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</si>
  <si>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</si>
  <si>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</si>
  <si>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</si>
  <si>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</si>
  <si>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</si>
  <si>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</si>
  <si>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</si>
  <si>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</si>
  <si>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</si>
  <si>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</si>
  <si>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</si>
  <si>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</si>
  <si>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</si>
  <si>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</si>
  <si>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</si>
  <si>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</si>
  <si>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</si>
  <si>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</si>
  <si>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</si>
  <si>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</si>
  <si>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</si>
  <si>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</si>
  <si>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</si>
  <si>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</si>
  <si>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</si>
  <si>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</si>
  <si>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</si>
  <si>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</si>
  <si>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</si>
  <si>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</si>
  <si>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</si>
  <si>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</si>
  <si>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</si>
  <si>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</si>
  <si>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</si>
  <si>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</si>
  <si>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</si>
  <si>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</si>
  <si>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</si>
  <si>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</si>
  <si>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</si>
  <si>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</si>
  <si>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</si>
  <si>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</si>
  <si>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</si>
  <si>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</si>
  <si>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</si>
  <si>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</si>
  <si>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</si>
  <si>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</si>
  <si>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</si>
  <si>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</si>
  <si>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</si>
  <si>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</si>
  <si>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</si>
  <si>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</si>
  <si>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</si>
  <si>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</si>
  <si>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</si>
  <si>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</si>
  <si>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</si>
  <si>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</si>
  <si>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</si>
  <si>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</si>
  <si>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</si>
  <si>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</si>
  <si>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</si>
  <si>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</si>
  <si>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</si>
  <si>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</si>
  <si>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</si>
  <si>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</si>
  <si>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</si>
  <si>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</si>
  <si>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</si>
  <si>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</si>
  <si>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</si>
  <si>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</si>
  <si>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</si>
  <si>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</si>
  <si>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</si>
  <si>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</si>
  <si>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</si>
  <si>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</si>
  <si>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</si>
  <si>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</si>
  <si>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</si>
  <si>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</si>
  <si>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</si>
  <si>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</si>
  <si>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</si>
  <si>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</si>
  <si>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</si>
  <si>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</si>
  <si>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</si>
  <si>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</si>
  <si>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</si>
  <si>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</si>
  <si>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</si>
  <si>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</si>
  <si>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</si>
  <si>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</si>
  <si>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</si>
  <si>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</si>
  <si>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</si>
  <si>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</si>
  <si>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</si>
  <si>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</si>
  <si>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</si>
  <si>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</si>
  <si>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</si>
  <si>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</si>
  <si>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</si>
  <si>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</si>
  <si>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</si>
  <si>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</si>
  <si>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</si>
  <si>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</si>
  <si>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</si>
  <si>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</si>
  <si>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</si>
  <si>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</si>
  <si>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</si>
  <si>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</si>
  <si>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</si>
  <si>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</si>
  <si>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</si>
  <si>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</si>
  <si>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</si>
  <si>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</si>
  <si>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</si>
  <si>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</si>
  <si>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</si>
  <si>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</si>
  <si>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</si>
  <si>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</si>
  <si>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</si>
  <si>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</si>
  <si>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</si>
  <si>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</si>
  <si>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</si>
  <si>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</si>
  <si>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</si>
  <si>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</si>
  <si>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</si>
  <si>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</si>
  <si>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</si>
  <si>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</si>
  <si>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</si>
  <si>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</si>
  <si>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</si>
  <si>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</si>
  <si>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</si>
  <si>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</si>
  <si>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</si>
  <si>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</si>
  <si>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</si>
  <si>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</si>
  <si>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</si>
  <si>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</si>
  <si>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</si>
  <si>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</si>
  <si>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</si>
  <si>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</si>
  <si>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</si>
  <si>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</si>
  <si>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</si>
  <si>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</si>
  <si>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</si>
  <si>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</si>
  <si>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</si>
  <si>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</si>
  <si>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</si>
  <si>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</si>
  <si>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</si>
  <si>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</si>
  <si>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</si>
  <si>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</si>
  <si>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</si>
  <si>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</si>
  <si>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</si>
  <si>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</si>
  <si>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</si>
  <si>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</si>
  <si>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</si>
  <si>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</si>
  <si>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</si>
  <si>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</si>
  <si>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</si>
  <si>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</si>
  <si>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</si>
  <si>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</si>
  <si>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</si>
  <si>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</si>
  <si>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</si>
  <si>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</si>
  <si>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</si>
  <si>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</si>
  <si>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</si>
  <si>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</si>
  <si>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</si>
  <si>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</si>
  <si>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</si>
  <si>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</si>
  <si>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</si>
  <si>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</si>
  <si>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</si>
  <si>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</si>
  <si>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</si>
  <si>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</si>
  <si>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</si>
  <si>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</si>
  <si>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</si>
  <si>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</si>
  <si>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</si>
  <si>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</si>
  <si>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</si>
  <si>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</si>
  <si>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</si>
  <si>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</si>
  <si>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</si>
  <si>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</si>
  <si>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</si>
  <si>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</si>
  <si>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</si>
  <si>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</si>
  <si>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</si>
  <si>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</si>
  <si>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</si>
  <si>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</si>
  <si>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</si>
  <si>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</si>
  <si>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</si>
  <si>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</si>
  <si>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</si>
  <si>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</si>
  <si>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</si>
  <si>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</si>
  <si>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</si>
  <si>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</si>
  <si>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</si>
  <si>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</si>
  <si>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</si>
  <si>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</si>
  <si>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</si>
  <si>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</si>
  <si>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</si>
  <si>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</si>
  <si>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</si>
  <si>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</si>
  <si>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</si>
  <si>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</si>
  <si>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</si>
  <si>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</si>
  <si>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</si>
  <si>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</si>
  <si>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</si>
  <si>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</si>
  <si>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</si>
  <si>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</si>
  <si>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</si>
  <si>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</si>
  <si>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</si>
  <si>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</si>
  <si>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</si>
  <si>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</si>
  <si>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</si>
  <si>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</si>
  <si>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</si>
  <si>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</si>
  <si>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</si>
  <si>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</si>
  <si>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</si>
  <si>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</si>
  <si>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</si>
  <si>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</si>
  <si>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</si>
  <si>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</si>
  <si>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</si>
  <si>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</si>
  <si>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</si>
  <si>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</si>
  <si>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</si>
  <si>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</si>
  <si>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</si>
  <si>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</si>
  <si>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</si>
  <si>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</si>
  <si>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</si>
  <si>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</si>
  <si>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</si>
  <si>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</si>
  <si>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</si>
  <si>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</si>
  <si>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</si>
  <si>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</si>
  <si>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</si>
  <si>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</si>
  <si>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</si>
  <si>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</si>
  <si>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</si>
  <si>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</si>
  <si>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</si>
  <si>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</si>
  <si>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</si>
  <si>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</si>
  <si>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</si>
  <si>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</si>
  <si>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</si>
  <si>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</si>
  <si>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</si>
  <si>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</si>
  <si>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</si>
  <si>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</si>
  <si>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</si>
  <si>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</si>
  <si>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</si>
  <si>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</si>
  <si>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</si>
  <si>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</si>
  <si>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</si>
  <si>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</si>
  <si>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</si>
  <si>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</si>
  <si>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</si>
  <si>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</si>
  <si>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</si>
  <si>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</si>
  <si>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</si>
  <si>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</si>
  <si>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</si>
  <si>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</si>
  <si>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</si>
  <si>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</si>
  <si>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</si>
  <si>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</si>
  <si>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</si>
  <si>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</si>
  <si>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</si>
  <si>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</si>
  <si>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</si>
  <si>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</si>
  <si>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</si>
  <si>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</si>
  <si>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</si>
  <si>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</si>
  <si>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</si>
  <si>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</si>
  <si>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</si>
  <si>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</si>
  <si>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</si>
  <si>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</si>
  <si>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</si>
  <si>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</si>
  <si>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</si>
  <si>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</si>
  <si>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</si>
  <si>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</si>
  <si>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</si>
  <si>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</si>
  <si>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</si>
  <si>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</si>
  <si>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</si>
  <si>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</si>
  <si>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</si>
  <si>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</si>
  <si>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</si>
  <si>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</si>
  <si>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</si>
  <si>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</si>
  <si>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</si>
  <si>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</si>
  <si>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</si>
  <si>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</si>
  <si>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</si>
  <si>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</si>
  <si>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</si>
  <si>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</si>
  <si>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</si>
  <si>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</si>
  <si>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</si>
  <si>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</si>
  <si>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</si>
  <si>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</si>
  <si>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</si>
  <si>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</si>
  <si>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</si>
  <si>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</si>
  <si>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</si>
  <si>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</si>
  <si>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</si>
  <si>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</si>
  <si>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</si>
  <si>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</si>
  <si>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</si>
  <si>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</si>
  <si>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</si>
  <si>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</si>
  <si>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</si>
  <si>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</si>
  <si>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</si>
  <si>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</si>
  <si>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</si>
  <si>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</si>
  <si>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</si>
  <si>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</si>
  <si>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</si>
  <si>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</si>
  <si>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</si>
  <si>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</si>
  <si>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</si>
  <si>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</si>
  <si>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</si>
  <si>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</si>
  <si>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</si>
  <si>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</si>
  <si>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</si>
  <si>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</si>
  <si>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</si>
  <si>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</si>
  <si>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</si>
  <si>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</si>
  <si>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</si>
  <si>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</si>
  <si>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</si>
  <si>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</si>
  <si>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</si>
  <si>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</si>
  <si>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</si>
  <si>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</si>
  <si>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</si>
  <si>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</si>
  <si>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</si>
  <si>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</si>
  <si>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</si>
  <si>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</si>
  <si>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</si>
  <si>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</si>
  <si>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</si>
  <si>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</si>
  <si>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</si>
  <si>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</si>
  <si>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</si>
  <si>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</si>
  <si>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</si>
  <si>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</si>
  <si>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</si>
  <si>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</si>
  <si>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</si>
  <si>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</si>
  <si>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</si>
  <si>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</si>
  <si>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</si>
  <si>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</si>
  <si>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</si>
  <si>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</si>
  <si>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</si>
  <si>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</si>
  <si>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</si>
  <si>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</si>
  <si>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</si>
  <si>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</si>
  <si>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</si>
  <si>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</si>
  <si>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</si>
  <si>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</si>
  <si>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</si>
  <si>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</si>
  <si>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</si>
  <si>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</si>
  <si>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</si>
  <si>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</si>
  <si>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</si>
  <si>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</si>
  <si>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</si>
  <si>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</si>
  <si>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</si>
  <si>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</si>
  <si>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</si>
  <si>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</si>
  <si>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</si>
  <si>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</si>
  <si>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</si>
  <si>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</si>
  <si>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</si>
  <si>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</si>
  <si>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</si>
  <si>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</si>
  <si>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</si>
  <si>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</si>
  <si>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</si>
  <si>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</si>
  <si>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</si>
  <si>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</si>
  <si>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</si>
  <si>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</si>
  <si>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</si>
  <si>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</si>
  <si>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</si>
  <si>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</si>
  <si>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</si>
  <si>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</si>
  <si>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</si>
  <si>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</si>
  <si>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</si>
  <si>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</si>
  <si>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</si>
  <si>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</si>
  <si>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</si>
  <si>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</si>
  <si>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</si>
  <si>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</si>
  <si>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</si>
  <si>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</si>
  <si>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</si>
  <si>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</si>
  <si>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</si>
  <si>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</si>
  <si>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</si>
  <si>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</si>
  <si>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</si>
  <si>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</si>
  <si>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</si>
  <si>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</si>
  <si>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</si>
  <si>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</si>
  <si>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</si>
  <si>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</si>
  <si>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</si>
  <si>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</si>
  <si>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</si>
  <si>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</si>
  <si>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</si>
  <si>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</si>
  <si>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</si>
  <si>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</si>
  <si>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</si>
  <si>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</si>
  <si>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</si>
  <si>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</si>
  <si>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</si>
  <si>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</si>
  <si>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</si>
  <si>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</si>
  <si>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</si>
  <si>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</si>
  <si>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</si>
  <si>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</si>
  <si>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</si>
  <si>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</si>
  <si>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</si>
  <si>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</si>
  <si>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</si>
  <si>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</si>
  <si>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</si>
  <si>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</si>
  <si>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</si>
  <si>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</si>
  <si>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</si>
  <si>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</si>
  <si>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</si>
  <si>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</si>
  <si>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</si>
  <si>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</si>
  <si>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</si>
  <si>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</si>
  <si>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</si>
  <si>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</si>
  <si>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</si>
  <si>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</si>
  <si>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</si>
  <si>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</si>
  <si>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</si>
  <si>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</si>
  <si>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</si>
  <si>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</si>
  <si>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</si>
  <si>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</si>
  <si>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</si>
  <si>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</si>
  <si>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</si>
  <si>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</si>
  <si>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</si>
  <si>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</si>
  <si>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</si>
  <si>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</si>
  <si>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</si>
  <si>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</si>
  <si>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</si>
  <si>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</si>
  <si>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</si>
  <si>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</si>
  <si>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</si>
  <si>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</si>
  <si>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</si>
  <si>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</si>
  <si>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</si>
  <si>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</si>
  <si>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</si>
  <si>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</si>
  <si>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</si>
  <si>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</si>
  <si>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</si>
  <si>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</si>
  <si>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</si>
  <si>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</si>
  <si>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</si>
  <si>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</si>
  <si>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</si>
  <si>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</si>
  <si>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</si>
  <si>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</si>
  <si>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</si>
  <si>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</si>
  <si>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</si>
  <si>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</si>
  <si>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</si>
  <si>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</si>
  <si>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</si>
  <si>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</si>
  <si>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</si>
  <si>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</si>
  <si>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</si>
  <si>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</si>
  <si>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</si>
  <si>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</si>
  <si>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</si>
  <si>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</si>
  <si>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</si>
  <si>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</si>
  <si>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</si>
  <si>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</si>
  <si>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</si>
  <si>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</si>
  <si>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</si>
  <si>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</si>
  <si>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</si>
  <si>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</si>
  <si>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</si>
  <si>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</si>
  <si>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</si>
  <si>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</si>
  <si>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</si>
  <si>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</si>
  <si>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</si>
  <si>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</si>
  <si>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</si>
  <si>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</si>
  <si>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</si>
  <si>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</si>
  <si>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</si>
  <si>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</si>
  <si>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</si>
  <si>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</si>
  <si>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</si>
  <si>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</si>
  <si>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</si>
  <si>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</si>
  <si>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</si>
  <si>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</si>
  <si>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</si>
  <si>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</si>
  <si>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</si>
  <si>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</si>
  <si>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</si>
  <si>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</si>
  <si>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</si>
  <si>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</si>
  <si>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</si>
  <si>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</si>
  <si>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</si>
  <si>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</si>
  <si>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</si>
  <si>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</si>
  <si>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</si>
  <si>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</si>
  <si>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</si>
  <si>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</si>
  <si>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</si>
  <si>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</si>
  <si>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</si>
  <si>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</si>
  <si>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</si>
  <si>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</si>
  <si>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</si>
  <si>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</si>
  <si>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</si>
  <si>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</si>
  <si>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</si>
  <si>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</si>
  <si>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</si>
  <si>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</si>
  <si>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</si>
  <si>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</si>
  <si>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</si>
  <si>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</si>
  <si>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</si>
  <si>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</si>
  <si>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</si>
  <si>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</si>
  <si>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</si>
  <si>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</si>
  <si>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</si>
  <si>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</si>
  <si>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</si>
  <si>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</si>
  <si>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</si>
  <si>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</si>
  <si>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</si>
  <si>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</si>
  <si>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</si>
  <si>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</si>
  <si>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</si>
  <si>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</si>
  <si>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</si>
  <si>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</si>
  <si>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</si>
  <si>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</si>
  <si>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</si>
  <si>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</si>
  <si>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</si>
  <si>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</si>
  <si>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</si>
  <si>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</si>
  <si>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</si>
  <si>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</si>
  <si>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</si>
  <si>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</si>
  <si>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</si>
  <si>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</si>
  <si>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</si>
  <si>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</si>
  <si>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</si>
  <si>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</si>
  <si>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</si>
  <si>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</si>
  <si>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</si>
  <si>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</si>
  <si>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</si>
  <si>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</si>
  <si>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</si>
  <si>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</si>
  <si>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</si>
  <si>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</si>
  <si>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</si>
  <si>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</si>
  <si>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</si>
  <si>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</si>
  <si>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</si>
  <si>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</si>
  <si>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</si>
  <si>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</si>
  <si>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</si>
  <si>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</si>
  <si>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</si>
  <si>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</si>
  <si>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</si>
  <si>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</si>
  <si>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</si>
  <si>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</si>
  <si>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</si>
  <si>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</si>
  <si>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</si>
  <si>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</si>
  <si>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</si>
  <si>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</si>
  <si>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</si>
  <si>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</si>
  <si>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</si>
  <si>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</si>
  <si>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</si>
  <si>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</si>
  <si>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</si>
  <si>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</si>
  <si>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</si>
  <si>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</si>
  <si>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</si>
  <si>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</si>
  <si>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</si>
  <si>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</si>
  <si>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</si>
  <si>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</si>
  <si>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</si>
  <si>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</si>
  <si>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</si>
  <si>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</si>
  <si>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</si>
  <si>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</si>
  <si>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</si>
  <si>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</si>
  <si>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</si>
  <si>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</si>
  <si>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</si>
  <si>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</si>
  <si>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</si>
  <si>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</si>
  <si>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</si>
  <si>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</si>
  <si>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</si>
  <si>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</si>
  <si>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</si>
  <si>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</si>
  <si>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</si>
  <si>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</si>
  <si>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</si>
  <si>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</si>
  <si>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</si>
  <si>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</si>
  <si>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</si>
  <si>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</si>
  <si>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</si>
  <si>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</si>
  <si>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</si>
  <si>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</si>
  <si>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</si>
  <si>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</si>
  <si>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</si>
  <si>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</si>
  <si>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</si>
  <si>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</si>
  <si>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</si>
  <si>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</si>
  <si>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</si>
  <si>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</si>
  <si>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</si>
  <si>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</si>
  <si>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</si>
  <si>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</si>
  <si>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</si>
  <si>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</si>
  <si>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</si>
  <si>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</si>
  <si>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</si>
  <si>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</si>
  <si>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</si>
  <si>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</si>
  <si>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</si>
  <si>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</si>
  <si>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</si>
  <si>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</si>
  <si>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</si>
  <si>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</si>
  <si>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</si>
  <si>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</si>
  <si>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</si>
  <si>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</si>
  <si>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</si>
  <si>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</si>
  <si>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</si>
  <si>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</si>
  <si>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</si>
  <si>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</si>
  <si>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</si>
  <si>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</si>
  <si>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</si>
  <si>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</si>
  <si>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</si>
  <si>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</si>
  <si>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</si>
  <si>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</si>
  <si>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</si>
  <si>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</si>
  <si>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</si>
  <si>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</si>
  <si>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</si>
  <si>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</si>
  <si>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</si>
  <si>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</si>
  <si>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</si>
  <si>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</si>
  <si>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</si>
  <si>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</si>
  <si>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</si>
  <si>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</si>
  <si>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</si>
  <si>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</si>
  <si>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</si>
  <si>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</si>
  <si>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</si>
  <si>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</si>
  <si>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</si>
  <si>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</si>
  <si>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</si>
  <si>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</si>
  <si>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</si>
  <si>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</si>
  <si>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</si>
  <si>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</si>
  <si>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</si>
  <si>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</si>
  <si>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</si>
  <si>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</si>
  <si>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</si>
  <si>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</si>
  <si>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</si>
  <si>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</si>
  <si>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</si>
  <si>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</si>
  <si>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</si>
  <si>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</si>
  <si>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</si>
  <si>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</si>
  <si>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</si>
  <si>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</si>
  <si>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</si>
  <si>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</si>
  <si>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</si>
  <si>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</si>
  <si>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</si>
  <si>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</si>
  <si>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</si>
  <si>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</si>
  <si>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</si>
  <si>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</si>
  <si>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</si>
  <si>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</si>
  <si>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</si>
  <si>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</si>
  <si>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</si>
  <si>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</si>
  <si>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</si>
  <si>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</si>
  <si>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</si>
  <si>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</si>
  <si>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</si>
  <si>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</si>
  <si>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</si>
  <si>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</si>
  <si>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</si>
  <si>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</si>
  <si>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</si>
  <si>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</si>
  <si>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</si>
  <si>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</si>
  <si>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</si>
  <si>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</si>
  <si>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</si>
  <si>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</si>
  <si>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</si>
  <si>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</si>
  <si>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</si>
  <si>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</si>
  <si>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</si>
  <si>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</si>
  <si>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</si>
  <si>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</si>
  <si>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</si>
  <si>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</si>
  <si>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</si>
  <si>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</si>
  <si>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</si>
  <si>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</si>
  <si>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</si>
  <si>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</si>
  <si>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</si>
  <si>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</si>
  <si>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</si>
  <si>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</si>
  <si>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</si>
  <si>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</si>
  <si>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</si>
  <si>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</si>
  <si>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</si>
  <si>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</si>
  <si>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</si>
  <si>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</si>
  <si>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</si>
  <si>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</si>
  <si>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</si>
  <si>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</si>
  <si>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</si>
  <si>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</si>
  <si>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</si>
  <si>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</si>
  <si>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</si>
  <si>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</si>
  <si>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</si>
  <si>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</si>
  <si>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</si>
  <si>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</si>
  <si>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</si>
  <si>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</si>
  <si>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</si>
  <si>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</si>
  <si>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</si>
  <si>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</si>
  <si>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</si>
  <si>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</si>
  <si>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</si>
  <si>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</si>
  <si>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</si>
  <si>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</si>
  <si>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</si>
  <si>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</si>
  <si>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</si>
  <si>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</si>
  <si>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</si>
  <si>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</si>
  <si>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</si>
  <si>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</si>
  <si>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</si>
  <si>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</si>
  <si>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</si>
  <si>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</si>
  <si>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</si>
  <si>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</si>
  <si>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</si>
  <si>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</si>
  <si>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</si>
  <si>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</si>
  <si>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</si>
  <si>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</si>
  <si>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</si>
  <si>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</si>
  <si>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</si>
  <si>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</si>
  <si>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</si>
  <si>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</si>
  <si>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</si>
  <si>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</si>
  <si>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</si>
  <si>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</si>
  <si>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</si>
  <si>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</si>
  <si>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</si>
  <si>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</si>
  <si>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</si>
  <si>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</si>
  <si>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</si>
  <si>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</si>
  <si>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</si>
  <si>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</si>
  <si>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</si>
  <si>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</si>
  <si>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</si>
  <si>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</si>
  <si>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</si>
  <si>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</si>
  <si>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</si>
  <si>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</si>
  <si>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</si>
  <si>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</si>
  <si>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</si>
  <si>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</si>
  <si>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</si>
  <si>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</si>
  <si>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</si>
  <si>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</si>
  <si>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</si>
  <si>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</si>
  <si>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</si>
  <si>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</si>
  <si>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</si>
  <si>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</si>
  <si>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</si>
  <si>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</si>
  <si>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</si>
  <si>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</si>
  <si>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</si>
  <si>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</si>
  <si>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</si>
  <si>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</si>
  <si>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</si>
  <si>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</si>
  <si>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</si>
  <si>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</si>
  <si>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</si>
  <si>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</si>
  <si>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</si>
  <si>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</si>
  <si>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</si>
  <si>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</si>
  <si>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</si>
  <si>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</si>
  <si>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</si>
  <si>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</si>
  <si>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</si>
  <si>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</si>
  <si>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</si>
  <si>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</si>
  <si>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</si>
  <si>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</si>
  <si>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</si>
  <si>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</si>
  <si>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</si>
  <si>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</si>
  <si>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</si>
  <si>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</si>
  <si>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</si>
  <si>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</si>
  <si>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</si>
  <si>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</si>
  <si>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</si>
  <si>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</si>
  <si>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</si>
  <si>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</si>
  <si>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</si>
  <si>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</si>
  <si>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</si>
  <si>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</si>
  <si>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</si>
  <si>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</si>
  <si>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</si>
  <si>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</si>
  <si>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</si>
  <si>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</si>
  <si>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</si>
  <si>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</si>
  <si>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</si>
  <si>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</si>
  <si>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</si>
  <si>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</si>
  <si>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</si>
  <si>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</si>
  <si>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</si>
  <si>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</si>
  <si>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</si>
  <si>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</si>
  <si>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</si>
  <si>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</si>
  <si>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</si>
  <si>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</si>
  <si>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</si>
  <si>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</si>
  <si>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</si>
  <si>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</si>
  <si>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</si>
  <si>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</si>
  <si>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</si>
  <si>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</si>
  <si>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</si>
  <si>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</si>
  <si>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</si>
  <si>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</si>
  <si>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</si>
  <si>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</si>
  <si>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</si>
  <si>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</si>
  <si>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</si>
  <si>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</si>
  <si>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</si>
  <si>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</si>
  <si>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</si>
  <si>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</si>
  <si>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</si>
  <si>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</si>
  <si>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</si>
  <si>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</si>
  <si>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</si>
  <si>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</si>
  <si>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</si>
  <si>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</si>
  <si>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</si>
  <si>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</si>
  <si>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</si>
  <si>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</si>
  <si>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</si>
  <si>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</si>
  <si>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</si>
  <si>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</si>
  <si>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</si>
  <si>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</si>
  <si>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</si>
  <si>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</si>
  <si>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</si>
  <si>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</si>
  <si>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</si>
  <si>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</si>
  <si>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</si>
  <si>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</si>
  <si>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</si>
  <si>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</si>
  <si>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</si>
  <si>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</si>
  <si>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</si>
  <si>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</si>
  <si>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</si>
  <si>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</si>
  <si>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</si>
  <si>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</si>
  <si>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</si>
  <si>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</si>
  <si>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</si>
  <si>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</si>
  <si>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</si>
  <si>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</si>
  <si>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</si>
  <si>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</si>
  <si>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</si>
  <si>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</si>
  <si>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</si>
  <si>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</si>
  <si>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</si>
  <si>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</si>
  <si>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</si>
  <si>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</si>
  <si>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</si>
  <si>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</si>
  <si>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</si>
  <si>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</si>
  <si>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</si>
  <si>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</si>
  <si>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</si>
  <si>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</si>
  <si>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</si>
  <si>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</si>
  <si>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</si>
  <si>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</si>
  <si>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</si>
  <si>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</si>
  <si>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</si>
  <si>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</si>
  <si>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</si>
  <si>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</si>
  <si>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</si>
  <si>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</si>
  <si>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</si>
  <si>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</si>
  <si>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</si>
  <si>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</si>
  <si>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</si>
  <si>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</si>
  <si>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</si>
  <si>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</si>
  <si>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</si>
  <si>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</si>
  <si>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</si>
  <si>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</si>
  <si>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</si>
  <si>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</si>
  <si>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</si>
  <si>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</si>
  <si>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</si>
  <si>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</si>
  <si>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</si>
  <si>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</si>
  <si>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</si>
  <si>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</si>
  <si>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</si>
  <si>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</si>
  <si>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</si>
  <si>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</si>
  <si>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</si>
  <si>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</si>
  <si>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</si>
  <si>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</si>
  <si>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</si>
  <si>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</si>
  <si>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</si>
  <si>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</si>
  <si>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</si>
  <si>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</si>
  <si>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</si>
  <si>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</si>
  <si>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</si>
  <si>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</si>
  <si>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</si>
  <si>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</si>
  <si>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</si>
  <si>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</si>
  <si>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</si>
  <si>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</si>
  <si>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</si>
  <si>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</si>
  <si>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</si>
  <si>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</si>
  <si>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</si>
  <si>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</si>
  <si>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</si>
  <si>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</si>
  <si>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</si>
  <si>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</si>
  <si>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</si>
  <si>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</si>
  <si>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</si>
  <si>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</si>
  <si>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</si>
  <si>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</si>
  <si>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</si>
  <si>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</si>
  <si>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</si>
  <si>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</si>
  <si>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</si>
  <si>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</si>
  <si>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</si>
  <si>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</si>
  <si>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</si>
  <si>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</si>
  <si>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</si>
  <si>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</si>
  <si>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</si>
  <si>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</si>
  <si>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</si>
  <si>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</si>
  <si>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</si>
  <si>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</si>
  <si>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</si>
  <si>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</si>
  <si>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</si>
  <si>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</si>
  <si>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</si>
  <si>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</si>
  <si>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</si>
  <si>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</si>
  <si>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</si>
  <si>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</si>
  <si>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</si>
  <si>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</si>
  <si>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</si>
  <si>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</si>
  <si>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</si>
  <si>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</si>
  <si>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</si>
  <si>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</si>
  <si>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</si>
  <si>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</si>
  <si>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</si>
  <si>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</si>
  <si>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</si>
  <si>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</si>
  <si>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</si>
  <si>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</si>
  <si>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</si>
  <si>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</si>
  <si>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</si>
  <si>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</si>
  <si>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</si>
  <si>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</si>
  <si>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</si>
  <si>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</si>
  <si>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</si>
  <si>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</si>
  <si>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</si>
  <si>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</si>
  <si>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</si>
  <si>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</si>
  <si>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</si>
  <si>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</si>
  <si>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</si>
  <si>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</si>
  <si>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</si>
  <si>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</si>
  <si>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</si>
  <si>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</si>
  <si>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</si>
  <si>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</si>
  <si>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</si>
  <si>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</si>
  <si>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</si>
  <si>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</si>
  <si>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</si>
  <si>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</si>
  <si>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</si>
  <si>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</si>
  <si>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</si>
  <si>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</si>
  <si>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</si>
  <si>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</si>
  <si>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</si>
  <si>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</si>
  <si>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</si>
  <si>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</si>
  <si>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</si>
  <si>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</si>
  <si>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</si>
  <si>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</si>
  <si>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</si>
  <si>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</si>
  <si>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</si>
  <si>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</si>
  <si>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</si>
  <si>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</si>
  <si>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</si>
  <si>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</si>
  <si>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</si>
  <si>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</si>
  <si>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</si>
  <si>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</si>
  <si>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</si>
  <si>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</si>
  <si>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</si>
  <si>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</si>
  <si>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</si>
  <si>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</si>
  <si>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</si>
  <si>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</si>
  <si>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</si>
  <si>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</si>
  <si>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</si>
  <si>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</si>
  <si>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</si>
  <si>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</si>
  <si>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</si>
  <si>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</si>
  <si>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</si>
  <si>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</si>
  <si>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</si>
  <si>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</si>
  <si>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</si>
  <si>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</si>
  <si>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</si>
  <si>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</si>
  <si>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</si>
  <si>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</si>
  <si>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</si>
  <si>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</si>
  <si>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</si>
  <si>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</si>
  <si>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</si>
  <si>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</si>
  <si>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</si>
  <si>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</si>
  <si>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</si>
  <si>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</si>
  <si>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</si>
  <si>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</si>
  <si>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</si>
  <si>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</si>
  <si>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</si>
  <si>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</si>
  <si>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</si>
  <si>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</si>
  <si>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</si>
  <si>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</si>
  <si>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</si>
  <si>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</si>
  <si>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</si>
  <si>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</si>
  <si>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</si>
  <si>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</si>
  <si>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</si>
  <si>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</si>
  <si>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</si>
  <si>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</si>
  <si>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</si>
  <si>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</si>
  <si>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</si>
  <si>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</si>
  <si>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</si>
  <si>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</si>
  <si>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</si>
  <si>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</si>
  <si>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</si>
  <si>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</si>
  <si>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</si>
  <si>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</si>
  <si>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</si>
  <si>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</si>
  <si>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</si>
  <si>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</si>
  <si>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</si>
  <si>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</si>
  <si>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</si>
  <si>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</si>
  <si>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</si>
  <si>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</si>
  <si>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</si>
  <si>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</si>
  <si>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</si>
  <si>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</si>
  <si>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</si>
  <si>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</si>
  <si>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</si>
  <si>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</si>
  <si>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</si>
  <si>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</si>
  <si>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</si>
  <si>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</si>
  <si>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</si>
  <si>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</si>
  <si>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</si>
  <si>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</si>
  <si>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</si>
  <si>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</si>
  <si>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</si>
  <si>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</si>
  <si>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</si>
  <si>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</si>
  <si>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</si>
  <si>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</si>
  <si>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</si>
  <si>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</si>
  <si>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</si>
  <si>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</si>
  <si>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</si>
  <si>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</si>
  <si>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</si>
  <si>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</si>
  <si>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</si>
  <si>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</si>
  <si>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</si>
  <si>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</si>
  <si>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</si>
  <si>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</si>
  <si>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</si>
  <si>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</si>
  <si>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</si>
  <si>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</si>
  <si>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</si>
  <si>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</si>
  <si>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</si>
  <si>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</si>
  <si>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</si>
  <si>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</si>
  <si>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</si>
  <si>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</si>
  <si>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</si>
  <si>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</si>
  <si>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</si>
  <si>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</si>
  <si>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</si>
  <si>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</si>
  <si>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</si>
  <si>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</si>
  <si>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</si>
  <si>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</si>
  <si>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</si>
  <si>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</si>
  <si>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</si>
  <si>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</si>
  <si>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</si>
  <si>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</si>
  <si>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</si>
  <si>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</si>
  <si>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</si>
  <si>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</si>
  <si>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</si>
  <si>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</si>
  <si>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</si>
  <si>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</si>
  <si>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</si>
  <si>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</si>
  <si>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</si>
  <si>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</si>
  <si>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</si>
  <si>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</si>
  <si>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</si>
  <si>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</si>
  <si>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</si>
  <si>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</si>
  <si>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</si>
  <si>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</si>
  <si>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</si>
  <si>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</si>
  <si>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</si>
  <si>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</si>
  <si>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</si>
  <si>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</si>
  <si>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</si>
  <si>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</si>
  <si>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</si>
  <si>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</si>
  <si>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</si>
  <si>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</si>
  <si>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</si>
  <si>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</si>
  <si>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</si>
  <si>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</si>
  <si>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</si>
  <si>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</si>
  <si>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</si>
  <si>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</si>
  <si>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</si>
  <si>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</si>
  <si>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</si>
  <si>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</si>
  <si>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</si>
  <si>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</si>
  <si>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</si>
  <si>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</si>
  <si>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</si>
  <si>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</si>
  <si>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</si>
  <si>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</si>
  <si>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</si>
  <si>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</si>
  <si>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</si>
  <si>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</si>
  <si>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</si>
  <si>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</si>
  <si>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</si>
  <si>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</si>
  <si>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</si>
  <si>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</si>
  <si>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</si>
  <si>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</si>
  <si>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</si>
  <si>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</si>
  <si>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</si>
  <si>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</si>
  <si>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</si>
  <si>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</si>
  <si>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</si>
  <si>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</si>
  <si>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</si>
  <si>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</si>
  <si>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</si>
  <si>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</si>
  <si>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</si>
  <si>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</si>
  <si>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</si>
  <si>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</si>
  <si>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</si>
  <si>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</si>
  <si>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</si>
  <si>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</si>
  <si>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</si>
  <si>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</si>
  <si>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</si>
  <si>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</si>
  <si>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</si>
  <si>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</si>
  <si>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</si>
  <si>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</si>
  <si>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</si>
  <si>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</si>
  <si>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</si>
  <si>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</si>
  <si>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</si>
  <si>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</si>
  <si>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</si>
  <si>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</si>
  <si>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</si>
  <si>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</si>
  <si>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</si>
  <si>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</si>
  <si>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</si>
  <si>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</si>
  <si>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</si>
  <si>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</si>
  <si>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</si>
  <si>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</si>
  <si>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</si>
  <si>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</si>
  <si>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</si>
  <si>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</si>
  <si>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</si>
  <si>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</si>
  <si>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</si>
  <si>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</si>
  <si>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</si>
  <si>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</si>
  <si>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</si>
  <si>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</si>
  <si>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</si>
  <si>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</si>
  <si>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</si>
  <si>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</si>
  <si>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</si>
  <si>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</si>
  <si>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</si>
  <si>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</si>
  <si>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</si>
  <si>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</si>
  <si>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</si>
  <si>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</si>
  <si>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</si>
  <si>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</si>
  <si>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</si>
  <si>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</si>
  <si>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</si>
  <si>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</si>
  <si>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</si>
  <si>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</si>
  <si>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</si>
  <si>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</si>
  <si>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</si>
  <si>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</si>
  <si>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</si>
  <si>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</si>
  <si>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</si>
  <si>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</si>
  <si>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</si>
  <si>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</si>
  <si>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</si>
  <si>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</si>
  <si>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</si>
  <si>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</si>
  <si>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</si>
  <si>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</si>
  <si>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</si>
  <si>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</si>
  <si>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</si>
  <si>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</si>
  <si>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</si>
  <si>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</si>
  <si>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</si>
  <si>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</si>
  <si>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</si>
  <si>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</si>
  <si>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</si>
  <si>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</si>
  <si>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</si>
  <si>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</si>
  <si>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</si>
  <si>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</si>
  <si>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</si>
  <si>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</si>
  <si>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</si>
  <si>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</si>
  <si>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</si>
  <si>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</si>
  <si>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</si>
  <si>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</si>
  <si>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</si>
  <si>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</si>
  <si>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</si>
  <si>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</si>
  <si>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</si>
  <si>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</si>
  <si>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</si>
  <si>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</si>
  <si>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</si>
  <si>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</si>
  <si>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</si>
  <si>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</si>
  <si>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</si>
  <si>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</si>
  <si>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</si>
  <si>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</si>
  <si>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</si>
  <si>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</si>
  <si>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</si>
  <si>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</si>
  <si>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</si>
  <si>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</si>
  <si>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</si>
  <si>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</si>
  <si>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</si>
  <si>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</si>
  <si>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</si>
  <si>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</si>
  <si>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</si>
  <si>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</si>
  <si>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</si>
  <si>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</si>
  <si>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</si>
  <si>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</si>
  <si>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</si>
  <si>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</si>
  <si>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</si>
  <si>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</si>
  <si>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</si>
  <si>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</si>
  <si>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</si>
  <si>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</si>
  <si>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</si>
  <si>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</si>
  <si>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</si>
  <si>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</si>
  <si>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</si>
  <si>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</si>
  <si>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</si>
  <si>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</si>
  <si>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</si>
  <si>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</si>
  <si>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</si>
  <si>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</si>
  <si>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</si>
  <si>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</si>
  <si>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</si>
  <si>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</si>
  <si>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</si>
  <si>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</si>
  <si>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</si>
  <si>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</si>
  <si>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</si>
  <si>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</si>
  <si>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</si>
  <si>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</si>
  <si>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</si>
  <si>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</si>
  <si>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</si>
  <si>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</si>
  <si>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</si>
  <si>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</si>
  <si>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</si>
  <si>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</si>
  <si>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</si>
  <si>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</si>
  <si>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</si>
  <si>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</si>
  <si>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</si>
  <si>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</si>
  <si>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</si>
  <si>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</si>
  <si>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</si>
  <si>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</si>
  <si>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</si>
  <si>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</si>
  <si>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</si>
  <si>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</si>
  <si>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</si>
  <si>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</si>
  <si>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</si>
  <si>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</si>
  <si>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</si>
  <si>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</si>
  <si>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</si>
  <si>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</si>
  <si>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</si>
  <si>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</si>
  <si>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</si>
  <si>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</si>
  <si>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</si>
  <si>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</si>
  <si>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</si>
  <si>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</si>
  <si>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</si>
  <si>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</si>
  <si>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</si>
  <si>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</si>
  <si>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</si>
  <si>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</si>
  <si>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</si>
  <si>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</si>
  <si>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</si>
  <si>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</si>
  <si>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</si>
  <si>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</si>
  <si>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</si>
  <si>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</si>
  <si>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</si>
  <si>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</si>
  <si>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</si>
  <si>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</si>
  <si>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</si>
  <si>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</si>
  <si>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</si>
  <si>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</si>
  <si>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</si>
  <si>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</si>
  <si>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</si>
  <si>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</si>
  <si>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</si>
  <si>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</si>
  <si>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</si>
  <si>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</si>
  <si>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</si>
  <si>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</si>
  <si>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</si>
  <si>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</si>
  <si>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</si>
  <si>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</si>
  <si>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</si>
  <si>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</si>
  <si>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</si>
  <si>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</si>
  <si>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</si>
  <si>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</si>
  <si>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</si>
  <si>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</si>
  <si>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</si>
  <si>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</si>
  <si>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</si>
  <si>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</si>
  <si>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</si>
  <si>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</si>
  <si>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</si>
  <si>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</si>
  <si>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</si>
  <si>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</si>
  <si>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</si>
  <si>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</si>
  <si>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</si>
  <si>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</si>
  <si>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</si>
  <si>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</si>
  <si>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</si>
  <si>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</si>
  <si>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</si>
  <si>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</si>
  <si>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</si>
  <si>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</si>
  <si>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</si>
  <si>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</si>
  <si>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</si>
  <si>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</si>
  <si>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</si>
  <si>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</si>
  <si>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</si>
  <si>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</si>
  <si>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</si>
  <si>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</si>
  <si>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</si>
  <si>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</si>
  <si>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</si>
  <si>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</si>
  <si>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</si>
  <si>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</si>
  <si>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</si>
  <si>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</si>
  <si>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</si>
  <si>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</si>
  <si>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</si>
  <si>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</si>
  <si>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</si>
  <si>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</si>
  <si>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</si>
  <si>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</si>
  <si>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</si>
  <si>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</si>
  <si>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</si>
  <si>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</si>
  <si>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</si>
  <si>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</si>
  <si>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</si>
  <si>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</si>
  <si>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</si>
  <si>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</si>
  <si>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</si>
  <si>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</si>
  <si>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</si>
  <si>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</si>
  <si>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</si>
  <si>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</si>
  <si>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</si>
  <si>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</si>
  <si>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</si>
  <si>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</si>
  <si>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</si>
  <si>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</si>
  <si>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</si>
  <si>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</si>
  <si>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</si>
  <si>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</si>
  <si>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</si>
  <si>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</si>
  <si>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</si>
  <si>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</si>
  <si>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</si>
  <si>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</si>
  <si>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</si>
  <si>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</si>
  <si>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</si>
  <si>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</si>
  <si>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</si>
  <si>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</si>
  <si>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</si>
  <si>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</si>
  <si>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</si>
  <si>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</si>
  <si>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</si>
  <si>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</si>
  <si>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</si>
  <si>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</si>
  <si>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</si>
  <si>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</si>
  <si>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</si>
  <si>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</si>
  <si>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</si>
  <si>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</si>
  <si>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</si>
  <si>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</si>
  <si>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</si>
  <si>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</si>
  <si>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</si>
  <si>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</si>
  <si>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</si>
  <si>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</si>
  <si>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</si>
  <si>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</si>
  <si>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</si>
  <si>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</si>
  <si>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</si>
  <si>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</si>
  <si>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</si>
  <si>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</si>
  <si>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</si>
  <si>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</si>
  <si>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</si>
  <si>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</si>
  <si>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</si>
  <si>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</si>
  <si>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</si>
  <si>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</si>
  <si>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</si>
  <si>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</si>
  <si>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</si>
  <si>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</si>
  <si>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</si>
  <si>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</si>
  <si>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</si>
  <si>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</si>
  <si>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</si>
  <si>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</si>
  <si>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</si>
  <si>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</si>
  <si>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</si>
  <si>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</si>
  <si>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</si>
  <si>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</si>
  <si>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</si>
  <si>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</si>
  <si>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</si>
  <si>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</si>
  <si>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</si>
  <si>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</si>
  <si>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</si>
  <si>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</si>
  <si>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</si>
  <si>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</si>
  <si>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</si>
  <si>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</si>
  <si>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</si>
  <si>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</si>
  <si>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</si>
  <si>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</si>
  <si>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</si>
  <si>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</si>
  <si>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</si>
  <si>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</si>
  <si>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</si>
  <si>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</si>
  <si>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</si>
  <si>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</si>
  <si>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</si>
  <si>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</si>
  <si>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</si>
  <si>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</si>
  <si>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</si>
  <si>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</si>
  <si>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</si>
  <si>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</si>
  <si>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</si>
  <si>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</si>
  <si>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</si>
  <si>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</si>
  <si>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</si>
  <si>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</si>
  <si>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</si>
  <si>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</si>
  <si>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</si>
  <si>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</si>
  <si>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</si>
  <si>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</si>
  <si>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</si>
  <si>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</si>
  <si>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</si>
  <si>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</si>
  <si>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</si>
  <si>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</si>
  <si>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</si>
  <si>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</si>
  <si>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</si>
  <si>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</si>
  <si>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</si>
  <si>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</si>
  <si>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</si>
  <si>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</si>
  <si>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</si>
  <si>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</si>
  <si>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</si>
  <si>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</si>
  <si>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</si>
  <si>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</si>
  <si>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</si>
  <si>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</si>
  <si>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</si>
  <si>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</si>
  <si>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</si>
  <si>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</si>
  <si>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</si>
  <si>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</si>
  <si>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</si>
  <si>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</si>
  <si>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</si>
  <si>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</si>
  <si>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</si>
  <si>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</si>
  <si>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</si>
  <si>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</si>
  <si>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</si>
  <si>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</si>
  <si>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</si>
  <si>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</si>
  <si>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</si>
  <si>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</si>
  <si>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</si>
  <si>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</si>
  <si>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</si>
  <si>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</si>
  <si>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</si>
  <si>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</si>
  <si>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</si>
  <si>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</si>
  <si>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</si>
  <si>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</si>
  <si>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</si>
  <si>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</si>
  <si>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</si>
  <si>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</si>
  <si>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</si>
  <si>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</si>
  <si>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</si>
  <si>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</si>
  <si>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</si>
  <si>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</si>
  <si>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</si>
  <si>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</si>
  <si>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</si>
  <si>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</si>
  <si>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</si>
  <si>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</si>
  <si>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</si>
  <si>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</si>
  <si>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</si>
  <si>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</si>
  <si>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</si>
  <si>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</si>
  <si>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</si>
  <si>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</si>
  <si>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</si>
  <si>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</si>
  <si>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</si>
  <si>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</si>
  <si>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</si>
  <si>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</si>
  <si>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</si>
  <si>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</si>
  <si>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</si>
  <si>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</si>
  <si>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</si>
  <si>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</si>
  <si>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</si>
  <si>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</si>
  <si>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</si>
  <si>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</si>
  <si>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</si>
  <si>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</si>
  <si>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</si>
  <si>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</si>
  <si>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</si>
  <si>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</si>
  <si>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</si>
  <si>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</si>
  <si>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</si>
  <si>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</si>
  <si>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</si>
  <si>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</si>
  <si>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</si>
  <si>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</si>
  <si>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</si>
  <si>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</si>
  <si>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</si>
  <si>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</si>
  <si>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</si>
  <si>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</si>
  <si>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</si>
  <si>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</si>
  <si>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</si>
  <si>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</si>
  <si>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</si>
  <si>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</si>
  <si>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</si>
  <si>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</si>
  <si>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</si>
  <si>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</si>
  <si>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</si>
  <si>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</si>
  <si>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</si>
  <si>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</si>
  <si>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</si>
  <si>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</si>
  <si>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</si>
  <si>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</si>
  <si>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</si>
  <si>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</si>
  <si>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</si>
  <si>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</si>
  <si>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</si>
  <si>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</si>
  <si>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</si>
  <si>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</si>
  <si>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</si>
  <si>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</si>
  <si>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</si>
  <si>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</si>
  <si>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</si>
  <si>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</si>
  <si>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</si>
  <si>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</si>
  <si>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</si>
  <si>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</si>
  <si>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</si>
  <si>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</si>
  <si>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</si>
  <si>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</si>
  <si>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</si>
  <si>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</si>
  <si>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</si>
  <si>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</si>
  <si>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</si>
  <si>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</si>
  <si>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</si>
  <si>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</si>
  <si>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</si>
  <si>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</si>
  <si>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</si>
  <si>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</si>
  <si>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</si>
  <si>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</si>
  <si>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</si>
  <si>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</si>
  <si>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</si>
  <si>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</si>
  <si>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</si>
  <si>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</si>
  <si>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</si>
  <si>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</si>
  <si>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</si>
  <si>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</si>
  <si>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</si>
  <si>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</si>
  <si>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</si>
  <si>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</si>
  <si>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</si>
  <si>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</si>
  <si>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</si>
  <si>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</si>
  <si>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</si>
  <si>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</si>
  <si>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</si>
  <si>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</si>
  <si>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</si>
  <si>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</si>
  <si>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</si>
  <si>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</si>
  <si>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</si>
  <si>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</si>
  <si>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</si>
  <si>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</si>
  <si>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</si>
  <si>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</si>
  <si>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</si>
  <si>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</si>
  <si>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</si>
  <si>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</si>
  <si>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</si>
  <si>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</si>
  <si>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</si>
  <si>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</si>
  <si>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</si>
  <si>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</si>
  <si>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</si>
  <si>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</si>
  <si>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</si>
  <si>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</si>
  <si>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</si>
  <si>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</si>
  <si>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</si>
  <si>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</si>
  <si>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</si>
  <si>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</si>
  <si>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</si>
  <si>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</si>
  <si>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</si>
  <si>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</si>
  <si>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</si>
  <si>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</si>
  <si>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</si>
  <si>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</si>
  <si>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</si>
  <si>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</si>
  <si>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</si>
  <si>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</si>
  <si>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</si>
  <si>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</si>
  <si>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</si>
  <si>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</si>
  <si>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</si>
  <si>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</si>
  <si>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</si>
  <si>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</si>
  <si>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</si>
  <si>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</si>
  <si>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</si>
  <si>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</si>
  <si>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</si>
  <si>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</si>
  <si>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</si>
  <si>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</si>
  <si>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</si>
  <si>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</si>
  <si>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</si>
  <si>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</si>
  <si>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</si>
  <si>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</si>
  <si>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</si>
  <si>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</si>
  <si>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</si>
  <si>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</si>
  <si>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</si>
  <si>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</si>
  <si>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</si>
  <si>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</si>
  <si>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</si>
  <si>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</si>
  <si>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</si>
  <si>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</si>
  <si>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</si>
  <si>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</si>
  <si>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</si>
  <si>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</si>
  <si>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</si>
  <si>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</si>
  <si>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</si>
  <si>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</si>
  <si>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</si>
  <si>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</si>
  <si>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</si>
  <si>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</si>
  <si>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</si>
  <si>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</si>
  <si>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</si>
  <si>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</si>
  <si>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</si>
  <si>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</si>
  <si>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</si>
  <si>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</si>
  <si>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</si>
  <si>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</si>
  <si>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</si>
  <si>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</si>
  <si>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</si>
  <si>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</si>
  <si>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</si>
  <si>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</si>
  <si>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</si>
  <si>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</si>
  <si>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</si>
  <si>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</si>
  <si>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</si>
  <si>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</si>
  <si>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</si>
  <si>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</si>
  <si>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</si>
  <si>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</si>
  <si>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</si>
  <si>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</si>
  <si>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</si>
  <si>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</si>
  <si>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</si>
  <si>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</si>
  <si>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</si>
  <si>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</si>
  <si>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</si>
  <si>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</si>
  <si>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</si>
  <si>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</si>
  <si>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</si>
  <si>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</si>
  <si>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</si>
  <si>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</si>
  <si>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</si>
  <si>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</si>
  <si>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</si>
  <si>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</si>
  <si>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</si>
  <si>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</si>
  <si>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</si>
  <si>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</si>
  <si>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</si>
  <si>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</si>
  <si>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</si>
  <si>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</si>
  <si>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</si>
  <si>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</si>
  <si>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</si>
  <si>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</si>
  <si>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</si>
  <si>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</si>
  <si>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</si>
  <si>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</si>
  <si>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</si>
  <si>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</si>
  <si>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</si>
  <si>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</si>
  <si>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</si>
  <si>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</si>
  <si>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</si>
  <si>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</si>
  <si>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</si>
  <si>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</si>
  <si>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</si>
  <si>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</si>
  <si>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</si>
  <si>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</si>
  <si>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</si>
  <si>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</si>
  <si>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</si>
  <si>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</si>
  <si>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</si>
  <si>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</si>
  <si>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</si>
  <si>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</si>
  <si>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</si>
  <si>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</si>
  <si>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</si>
  <si>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</si>
  <si>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</si>
  <si>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</si>
  <si>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</si>
  <si>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</si>
  <si>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</si>
  <si>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</si>
  <si>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</si>
  <si>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</si>
  <si>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</si>
  <si>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</si>
  <si>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</si>
  <si>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</si>
  <si>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</si>
  <si>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</si>
  <si>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</si>
  <si>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</si>
  <si>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</si>
  <si>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</si>
  <si>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</si>
  <si>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</si>
  <si>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</si>
  <si>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</si>
  <si>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</si>
  <si>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</si>
  <si>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</si>
  <si>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</si>
  <si>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</si>
  <si>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</si>
  <si>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</si>
  <si>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</si>
  <si>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</si>
  <si>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</si>
  <si>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</si>
  <si>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</si>
  <si>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</si>
  <si>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</si>
  <si>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</si>
  <si>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</si>
  <si>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</si>
  <si>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</si>
  <si>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</si>
  <si>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</si>
  <si>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</si>
  <si>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</si>
  <si>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</si>
  <si>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</si>
  <si>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</si>
  <si>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</si>
  <si>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</si>
  <si>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</si>
  <si>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</si>
  <si>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</si>
  <si>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</si>
  <si>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</si>
  <si>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</si>
  <si>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</si>
  <si>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</si>
  <si>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</si>
  <si>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</si>
  <si>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</si>
  <si>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</si>
  <si>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</si>
  <si>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</si>
  <si>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</si>
  <si>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</si>
  <si>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</si>
  <si>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</si>
  <si>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</si>
  <si>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</si>
  <si>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</si>
  <si>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</si>
  <si>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</si>
  <si>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</si>
  <si>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</si>
  <si>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</si>
  <si>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</si>
  <si>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</si>
  <si>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</si>
  <si>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</si>
  <si>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</si>
  <si>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</si>
  <si>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</si>
  <si>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</si>
  <si>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</si>
  <si>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</si>
  <si>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</si>
  <si>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</si>
  <si>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</si>
  <si>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</si>
  <si>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</si>
  <si>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</si>
  <si>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</si>
  <si>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</si>
  <si>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</si>
  <si>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</si>
  <si>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</si>
  <si>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</si>
  <si>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</si>
  <si>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</si>
  <si>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</si>
  <si>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</si>
  <si>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</si>
  <si>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</si>
  <si>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</si>
  <si>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</si>
  <si>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</si>
  <si>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</si>
  <si>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</si>
  <si>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</si>
  <si>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</si>
  <si>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</si>
  <si>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</si>
  <si>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</si>
  <si>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</si>
  <si>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</si>
  <si>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</si>
  <si>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</si>
  <si>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</si>
  <si>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</si>
  <si>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</si>
  <si>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</si>
  <si>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</si>
  <si>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</si>
  <si>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</si>
  <si>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</si>
  <si>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</si>
  <si>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</si>
  <si>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</si>
  <si>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</si>
  <si>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</si>
  <si>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</si>
  <si>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</si>
  <si>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</si>
  <si>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</si>
  <si>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</si>
  <si>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</si>
  <si>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</si>
  <si>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</si>
  <si>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</si>
  <si>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</si>
  <si>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</si>
  <si>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</si>
  <si>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</si>
  <si>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</si>
  <si>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</si>
  <si>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</si>
  <si>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</si>
  <si>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</si>
  <si>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</si>
  <si>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</si>
  <si>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</si>
  <si>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</si>
  <si>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</si>
  <si>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</si>
  <si>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</si>
  <si>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</si>
  <si>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</si>
  <si>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</si>
  <si>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</si>
  <si>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</si>
  <si>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</si>
  <si>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</si>
  <si>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</si>
  <si>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</si>
  <si>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</si>
  <si>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</si>
  <si>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</si>
  <si>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</si>
  <si>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</si>
  <si>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</si>
  <si>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</si>
  <si>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</si>
  <si>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</si>
  <si>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</si>
  <si>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</si>
  <si>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</si>
  <si>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</si>
  <si>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</si>
  <si>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</si>
  <si>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</si>
  <si>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</si>
  <si>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</si>
  <si>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</si>
  <si>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</si>
  <si>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</si>
  <si>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</si>
  <si>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</si>
  <si>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</si>
  <si>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</si>
  <si>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</si>
  <si>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</si>
  <si>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</si>
  <si>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</si>
  <si>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</si>
  <si>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</si>
  <si>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</si>
  <si>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</si>
  <si>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</si>
  <si>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</si>
  <si>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</si>
  <si>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</si>
  <si>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</si>
  <si>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</si>
  <si>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</si>
  <si>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</si>
  <si>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</si>
  <si>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</si>
  <si>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</si>
  <si>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</si>
  <si>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</si>
  <si>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</si>
  <si>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</si>
  <si>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</si>
  <si>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</si>
  <si>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</si>
  <si>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</si>
  <si>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</si>
  <si>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</si>
  <si>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</si>
  <si>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</si>
  <si>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</si>
  <si>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</si>
  <si>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</si>
  <si>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</si>
  <si>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</si>
  <si>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</si>
  <si>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</si>
  <si>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</si>
  <si>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</si>
  <si>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</si>
  <si>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</si>
  <si>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</si>
  <si>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</si>
  <si>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</si>
  <si>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</si>
  <si>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</si>
  <si>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</si>
  <si>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</si>
  <si>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</si>
  <si>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</si>
  <si>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</si>
  <si>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</si>
  <si>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</si>
  <si>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</si>
  <si>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</si>
  <si>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</si>
  <si>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</si>
  <si>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</si>
  <si>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</si>
  <si>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</si>
  <si>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</si>
  <si>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</si>
  <si>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</si>
  <si>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</si>
  <si>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</si>
  <si>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</si>
  <si>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</si>
  <si>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</si>
  <si>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</si>
  <si>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</si>
  <si>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</si>
  <si>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</si>
  <si>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</si>
  <si>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</si>
  <si>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</si>
  <si>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</si>
  <si>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</si>
  <si>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</si>
  <si>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</si>
  <si>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</si>
  <si>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</si>
  <si>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</si>
  <si>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</si>
  <si>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</si>
  <si>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</si>
  <si>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</si>
  <si>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</si>
  <si>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</si>
  <si>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</si>
  <si>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</si>
  <si>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</si>
  <si>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</si>
  <si>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</si>
  <si>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</si>
  <si>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</si>
  <si>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</si>
  <si>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</si>
  <si>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</si>
  <si>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</si>
  <si>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</si>
  <si>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</si>
  <si>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</si>
  <si>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</si>
  <si>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</si>
  <si>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</si>
  <si>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</si>
  <si>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</si>
  <si>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</si>
  <si>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</si>
  <si>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</si>
  <si>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</si>
  <si>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</si>
  <si>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</si>
  <si>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</si>
  <si>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</si>
  <si>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</si>
  <si>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</si>
  <si>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</si>
  <si>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</si>
  <si>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</si>
  <si>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</si>
  <si>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</si>
  <si>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</si>
  <si>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</si>
  <si>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</si>
  <si>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</si>
  <si>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</si>
  <si>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</si>
  <si>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</si>
  <si>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</si>
  <si>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</si>
  <si>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</si>
  <si>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</si>
  <si>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</si>
  <si>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</si>
  <si>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</si>
  <si>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</si>
  <si>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</si>
  <si>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</si>
  <si>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</si>
  <si>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</si>
  <si>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</si>
  <si>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</si>
  <si>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</si>
  <si>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</si>
  <si>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</si>
  <si>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</si>
  <si>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</si>
  <si>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</si>
  <si>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</si>
  <si>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</si>
  <si>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</si>
  <si>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</si>
  <si>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</si>
  <si>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</si>
  <si>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</si>
  <si>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</si>
  <si>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</si>
  <si>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</si>
  <si>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</si>
  <si>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</si>
  <si>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</si>
  <si>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</si>
  <si>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</si>
  <si>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</si>
  <si>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</si>
  <si>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</si>
  <si>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</si>
  <si>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</si>
  <si>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</si>
  <si>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</si>
  <si>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</si>
  <si>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</si>
  <si>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</si>
  <si>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</si>
  <si>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</si>
  <si>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</si>
  <si>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</si>
  <si>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</si>
  <si>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</si>
  <si>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</si>
  <si>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</si>
  <si>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</si>
  <si>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</si>
  <si>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</si>
  <si>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</si>
  <si>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</si>
  <si>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</si>
  <si>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</si>
  <si>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</si>
  <si>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</si>
  <si>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</si>
  <si>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</si>
  <si>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</si>
  <si>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</si>
  <si>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</si>
  <si>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</si>
  <si>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</si>
  <si>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</si>
  <si>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</si>
  <si>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</si>
  <si>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</si>
  <si>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</si>
  <si>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</si>
  <si>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</si>
  <si>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</si>
  <si>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</si>
  <si>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</si>
  <si>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</si>
  <si>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</si>
  <si>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</si>
  <si>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</si>
  <si>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</si>
  <si>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</si>
  <si>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</si>
  <si>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</si>
  <si>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</si>
  <si>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</si>
  <si>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</si>
  <si>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</si>
  <si>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</si>
  <si>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</si>
  <si>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</si>
  <si>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</si>
  <si>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</si>
  <si>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</si>
  <si>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</si>
  <si>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</si>
  <si>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</si>
  <si>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</si>
  <si>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</si>
  <si>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</si>
  <si>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</si>
  <si>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</si>
  <si>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</si>
  <si>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</si>
  <si>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</si>
  <si>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</si>
  <si>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</si>
  <si>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</si>
  <si>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</si>
  <si>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</si>
  <si>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</si>
  <si>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</si>
  <si>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</si>
  <si>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</si>
  <si>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</si>
  <si>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</si>
  <si>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</si>
  <si>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</si>
  <si>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</si>
  <si>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</si>
  <si>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</si>
  <si>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</si>
  <si>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</si>
  <si>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</si>
  <si>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</si>
  <si>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</si>
  <si>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</si>
  <si>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</si>
  <si>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</si>
  <si>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</si>
  <si>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</si>
  <si>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</si>
  <si>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</si>
  <si>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</si>
  <si>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</si>
  <si>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</si>
  <si>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</si>
  <si>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</si>
  <si>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</si>
  <si>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</si>
  <si>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</si>
  <si>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</si>
  <si>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</si>
  <si>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</si>
  <si>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</si>
  <si>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</si>
  <si>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</si>
  <si>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</si>
  <si>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</si>
  <si>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</si>
  <si>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</si>
  <si>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</si>
  <si>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</si>
  <si>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</si>
  <si>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</si>
  <si>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</si>
  <si>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</si>
  <si>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</si>
  <si>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</si>
  <si>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</si>
  <si>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</si>
  <si>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</si>
  <si>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</si>
  <si>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</si>
  <si>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</si>
  <si>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</si>
  <si>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</si>
  <si>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</si>
  <si>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</si>
  <si>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</si>
  <si>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</si>
  <si>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</si>
  <si>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</si>
  <si>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</si>
  <si>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</si>
  <si>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</si>
  <si>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</si>
  <si>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</si>
  <si>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</si>
  <si>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</si>
  <si>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</si>
  <si>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</si>
  <si>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</si>
  <si>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</si>
  <si>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</si>
  <si>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</si>
  <si>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</si>
  <si>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</si>
  <si>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</si>
  <si>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</si>
  <si>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</si>
  <si>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</si>
  <si>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</si>
  <si>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</si>
  <si>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</si>
  <si>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</si>
  <si>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</si>
  <si>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</si>
  <si>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</si>
  <si>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</si>
  <si>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</si>
  <si>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</si>
  <si>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</si>
  <si>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</si>
  <si>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</si>
  <si>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</si>
  <si>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</si>
  <si>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</si>
  <si>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</si>
  <si>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</si>
  <si>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</si>
  <si>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</si>
  <si>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</si>
  <si>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</si>
  <si>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</si>
  <si>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</si>
  <si>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</si>
  <si>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</si>
  <si>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</si>
  <si>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</si>
  <si>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</si>
  <si>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</si>
  <si>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</si>
  <si>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</si>
  <si>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</si>
  <si>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</si>
  <si>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</si>
  <si>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</si>
  <si>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</si>
  <si>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</si>
  <si>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</si>
  <si>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</si>
  <si>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</si>
  <si>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</si>
  <si>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</si>
  <si>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</si>
  <si>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</si>
  <si>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</si>
  <si>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</si>
  <si>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</si>
  <si>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</si>
  <si>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</si>
  <si>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</si>
  <si>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</si>
  <si>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</si>
  <si>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</si>
  <si>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</si>
  <si>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</si>
  <si>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</si>
  <si>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</si>
  <si>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</si>
  <si>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</si>
  <si>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</si>
  <si>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</si>
  <si>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</si>
  <si>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</si>
  <si>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</si>
  <si>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</si>
  <si>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</si>
  <si>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</si>
  <si>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</si>
  <si>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</si>
  <si>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</si>
  <si>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</si>
  <si>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</si>
  <si>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</si>
  <si>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</si>
  <si>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</si>
  <si>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</si>
  <si>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</si>
  <si>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</si>
  <si>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</si>
  <si>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</si>
  <si>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</si>
  <si>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</si>
  <si>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</si>
  <si>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</si>
  <si>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</si>
  <si>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</si>
  <si>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</si>
  <si>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</si>
  <si>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</si>
  <si>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</si>
  <si>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</si>
  <si>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</si>
  <si>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</si>
  <si>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</si>
  <si>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</si>
  <si>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</si>
  <si>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</si>
  <si>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</si>
  <si>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</si>
  <si>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</si>
  <si>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</si>
  <si>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</si>
  <si>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</si>
  <si>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</si>
  <si>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</si>
  <si>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</si>
  <si>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</si>
  <si>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</si>
  <si>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</si>
  <si>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</si>
  <si>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</si>
  <si>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</si>
  <si>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</si>
  <si>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</si>
  <si>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</si>
  <si>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</si>
  <si>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</si>
  <si>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</si>
  <si>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</si>
  <si>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</si>
  <si>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</si>
  <si>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</si>
  <si>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</si>
  <si>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</si>
  <si>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</si>
  <si>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</si>
  <si>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</si>
  <si>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</si>
  <si>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</si>
  <si>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</si>
  <si>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</si>
  <si>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</si>
  <si>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</si>
  <si>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</si>
  <si>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</si>
  <si>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</si>
  <si>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</si>
  <si>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</si>
  <si>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</si>
  <si>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</si>
  <si>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</si>
  <si>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</si>
  <si>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</si>
  <si>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</si>
  <si>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</si>
  <si>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</si>
  <si>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</si>
  <si>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</si>
  <si>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</si>
  <si>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</si>
  <si>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</si>
  <si>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</si>
  <si>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</si>
  <si>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</si>
  <si>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</si>
  <si>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</si>
  <si>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</si>
  <si>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</si>
  <si>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</si>
  <si>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</si>
  <si>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</si>
  <si>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</si>
  <si>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</si>
  <si>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</si>
  <si>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</si>
  <si>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</si>
  <si>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</si>
  <si>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</si>
  <si>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</si>
  <si>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</si>
  <si>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</si>
  <si>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</si>
  <si>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</si>
  <si>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</si>
  <si>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</si>
  <si>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</si>
  <si>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</si>
  <si>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</si>
  <si>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</si>
  <si>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</si>
  <si>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</si>
  <si>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</si>
  <si>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</si>
  <si>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</si>
  <si>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</si>
  <si>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</si>
  <si>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</si>
  <si>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</si>
  <si>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</si>
  <si>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</si>
  <si>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</si>
  <si>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</si>
  <si>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</si>
  <si>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</si>
  <si>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</si>
  <si>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</si>
  <si>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</si>
  <si>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</si>
  <si>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</si>
  <si>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</si>
  <si>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</si>
  <si>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</si>
  <si>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</si>
  <si>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</si>
  <si>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</si>
  <si>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</si>
  <si>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</si>
  <si>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</si>
  <si>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</si>
  <si>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</si>
  <si>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</si>
  <si>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</si>
  <si>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</si>
  <si>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</si>
  <si>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</si>
  <si>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</si>
  <si>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</si>
  <si>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</si>
  <si>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</si>
  <si>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</si>
  <si>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</si>
  <si>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</si>
  <si>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</si>
  <si>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</si>
  <si>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</si>
  <si>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</si>
  <si>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</si>
  <si>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</si>
  <si>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</si>
  <si>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</si>
  <si>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</si>
  <si>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</si>
  <si>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</si>
  <si>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</si>
  <si>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</si>
  <si>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</si>
  <si>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</si>
  <si>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</si>
  <si>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</si>
  <si>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</si>
  <si>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</si>
  <si>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</si>
  <si>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</si>
  <si>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</si>
  <si>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</si>
  <si>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</si>
  <si>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</si>
  <si>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</si>
  <si>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</si>
  <si>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</si>
  <si>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</si>
  <si>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</si>
  <si>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</si>
  <si>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</si>
  <si>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</si>
  <si>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</si>
  <si>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</si>
  <si>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</si>
  <si>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</si>
  <si>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</si>
  <si>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</si>
  <si>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</si>
  <si>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</si>
  <si>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</si>
  <si>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</si>
  <si>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</si>
  <si>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</si>
  <si>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</si>
  <si>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</si>
  <si>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</si>
  <si>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</si>
  <si>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</si>
  <si>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</si>
  <si>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</si>
  <si>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</si>
  <si>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</si>
  <si>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</si>
  <si>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</si>
  <si>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</si>
  <si>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</si>
  <si>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</si>
  <si>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</si>
  <si>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</si>
  <si>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</si>
  <si>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</si>
  <si>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</si>
  <si>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</si>
  <si>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</si>
  <si>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</si>
  <si>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</si>
  <si>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</si>
  <si>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</si>
  <si>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</si>
  <si>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</si>
  <si>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</si>
  <si>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</si>
  <si>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</si>
  <si>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</si>
  <si>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</si>
  <si>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</si>
  <si>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</si>
  <si>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</si>
  <si>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</si>
  <si>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</si>
  <si>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</si>
  <si>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</si>
  <si>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</si>
  <si>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</si>
  <si>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</si>
  <si>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</si>
  <si>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</si>
  <si>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</si>
  <si>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</si>
  <si>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</si>
  <si>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</si>
  <si>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</si>
  <si>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</si>
  <si>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</si>
  <si>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</si>
  <si>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</si>
  <si>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</si>
  <si>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</si>
  <si>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</si>
  <si>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</si>
  <si>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</si>
  <si>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</si>
  <si>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</si>
  <si>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</si>
  <si>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</si>
  <si>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</si>
  <si>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</si>
  <si>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</si>
  <si>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</si>
  <si>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</si>
  <si>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</si>
  <si>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</si>
  <si>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</si>
  <si>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</si>
  <si>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</si>
  <si>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</si>
  <si>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</si>
  <si>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</si>
  <si>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</si>
  <si>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</si>
  <si>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</si>
  <si>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</si>
  <si>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</si>
  <si>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</si>
  <si>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</si>
  <si>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</si>
  <si>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</si>
  <si>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</si>
  <si>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</si>
  <si>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</si>
  <si>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</si>
  <si>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</si>
  <si>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</si>
  <si>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</si>
  <si>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</si>
  <si>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</si>
  <si>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</si>
  <si>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</si>
  <si>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</si>
  <si>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</si>
  <si>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</si>
  <si>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</si>
  <si>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</si>
  <si>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</si>
  <si>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</si>
  <si>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</si>
  <si>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</si>
  <si>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</si>
  <si>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</si>
  <si>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</si>
  <si>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</si>
  <si>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</si>
  <si>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</si>
  <si>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</si>
  <si>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</si>
  <si>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</si>
  <si>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</si>
  <si>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</si>
  <si>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</si>
  <si>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</si>
  <si>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</si>
  <si>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</si>
  <si>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</si>
  <si>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</si>
  <si>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</si>
  <si>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</si>
  <si>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</si>
  <si>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</si>
  <si>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</si>
  <si>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</si>
  <si>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</si>
  <si>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</si>
  <si>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</si>
  <si>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</si>
  <si>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</si>
  <si>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</si>
  <si>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</si>
  <si>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</si>
  <si>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</si>
  <si>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</si>
  <si>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</si>
  <si>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</si>
  <si>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</si>
  <si>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</si>
  <si>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</si>
  <si>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</si>
  <si>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</si>
  <si>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</si>
  <si>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</si>
  <si>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</si>
  <si>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</si>
  <si>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</si>
  <si>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</si>
  <si>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</si>
  <si>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</si>
  <si>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</si>
  <si>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</si>
  <si>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</si>
  <si>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</si>
  <si>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</si>
  <si>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</si>
  <si>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</si>
  <si>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</si>
  <si>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</si>
  <si>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</si>
  <si>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</si>
  <si>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</si>
  <si>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</si>
  <si>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</si>
  <si>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</si>
  <si>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</si>
  <si>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</si>
  <si>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</si>
  <si>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</si>
  <si>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</si>
  <si>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</si>
  <si>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</si>
  <si>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</si>
  <si>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</si>
  <si>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</si>
  <si>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</si>
  <si>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</si>
  <si>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</si>
  <si>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</si>
  <si>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</si>
  <si>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</si>
  <si>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</si>
  <si>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</si>
  <si>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</si>
  <si>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</si>
  <si>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</si>
  <si>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</si>
  <si>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</si>
  <si>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</si>
  <si>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</si>
  <si>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</si>
  <si>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</si>
  <si>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</si>
  <si>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</si>
  <si>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</si>
  <si>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</si>
  <si>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</si>
  <si>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</si>
  <si>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</si>
  <si>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</si>
  <si>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</si>
  <si>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</si>
  <si>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</si>
  <si>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</si>
  <si>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</si>
  <si>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</si>
  <si>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</si>
  <si>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</si>
  <si>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</si>
  <si>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</si>
  <si>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</si>
  <si>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</si>
  <si>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</si>
  <si>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</si>
  <si>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</si>
  <si>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</si>
  <si>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</si>
  <si>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</si>
  <si>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</si>
  <si>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</si>
  <si>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</si>
  <si>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</si>
  <si>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</si>
  <si>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</si>
  <si>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</si>
  <si>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</si>
  <si>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</si>
  <si>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</si>
  <si>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</si>
  <si>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</si>
  <si>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</si>
  <si>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</si>
  <si>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</si>
  <si>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</si>
  <si>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</si>
  <si>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</si>
  <si>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</si>
  <si>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</si>
  <si>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</si>
  <si>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</si>
  <si>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</si>
  <si>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</si>
  <si>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</si>
  <si>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</si>
  <si>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</si>
  <si>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</si>
  <si>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</si>
  <si>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</si>
  <si>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</si>
  <si>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</si>
  <si>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</si>
  <si>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</si>
  <si>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</si>
  <si>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</si>
  <si>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</si>
  <si>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</si>
  <si>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</si>
  <si>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</si>
  <si>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</si>
  <si>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</si>
  <si>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</si>
  <si>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</si>
  <si>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</si>
  <si>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</si>
  <si>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</si>
  <si>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</si>
  <si>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</si>
  <si>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</si>
  <si>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</si>
  <si>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</si>
  <si>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</si>
  <si>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</si>
  <si>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</si>
  <si>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</si>
  <si>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</si>
  <si>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</si>
  <si>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</si>
  <si>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</si>
  <si>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</si>
  <si>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</si>
  <si>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</si>
  <si>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</si>
  <si>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</si>
  <si>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</si>
  <si>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</si>
  <si>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</si>
  <si>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</si>
  <si>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</si>
  <si>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</si>
  <si>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</si>
  <si>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</si>
  <si>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</si>
  <si>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</si>
  <si>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</si>
  <si>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</si>
  <si>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</si>
  <si>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</si>
  <si>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</si>
  <si>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</si>
  <si>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</si>
  <si>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</si>
  <si>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</si>
  <si>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</si>
  <si>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</si>
  <si>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</si>
  <si>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</si>
  <si>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</si>
  <si>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</si>
  <si>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</si>
  <si>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</si>
  <si>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</si>
  <si>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</si>
  <si>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</si>
  <si>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</si>
  <si>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</si>
  <si>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</si>
  <si>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</si>
  <si>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</si>
  <si>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</si>
  <si>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</si>
  <si>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</si>
  <si>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</si>
  <si>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</si>
  <si>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</si>
  <si>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</si>
  <si>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</si>
  <si>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</si>
  <si>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</si>
  <si>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</si>
  <si>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</si>
  <si>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</si>
  <si>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</si>
  <si>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</si>
  <si>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</si>
  <si>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</si>
  <si>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</si>
  <si>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</si>
  <si>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</si>
  <si>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</si>
  <si>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</si>
  <si>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</si>
  <si>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</si>
  <si>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</si>
  <si>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</si>
  <si>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</si>
  <si>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</si>
  <si>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</si>
  <si>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</si>
  <si>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</si>
  <si>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</si>
  <si>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</si>
  <si>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</si>
  <si>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</si>
  <si>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</si>
  <si>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</si>
  <si>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</si>
  <si>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</si>
  <si>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</si>
  <si>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</si>
  <si>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</si>
  <si>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</si>
  <si>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</si>
  <si>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</si>
  <si>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</si>
  <si>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</si>
  <si>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</si>
  <si>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</si>
  <si>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</si>
  <si>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</si>
  <si>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</si>
  <si>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</si>
  <si>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</si>
  <si>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</si>
  <si>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</si>
  <si>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</si>
  <si>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</si>
  <si>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</si>
  <si>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</si>
  <si>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</si>
  <si>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</si>
  <si>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</si>
  <si>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</si>
  <si>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</si>
  <si>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</si>
  <si>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</si>
  <si>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</si>
  <si>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</si>
  <si>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</si>
  <si>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</si>
  <si>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</si>
  <si>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</si>
  <si>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</si>
  <si>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</si>
  <si>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</si>
  <si>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</si>
  <si>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</si>
  <si>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</si>
  <si>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</si>
  <si>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</si>
  <si>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</si>
  <si>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</si>
  <si>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</si>
  <si>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</si>
  <si>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</si>
  <si>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</si>
  <si>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</si>
  <si>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</si>
  <si>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</si>
  <si>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</si>
  <si>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</si>
  <si>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</si>
  <si>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</si>
  <si>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</si>
  <si>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</si>
  <si>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</si>
  <si>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</si>
  <si>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</si>
  <si>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</si>
  <si>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</si>
  <si>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</si>
  <si>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</si>
  <si>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</si>
  <si>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</si>
  <si>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</si>
  <si>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</si>
  <si>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</si>
  <si>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</si>
  <si>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</si>
  <si>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</si>
  <si>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</si>
  <si>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</si>
  <si>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</si>
  <si>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</si>
  <si>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</si>
  <si>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</si>
  <si>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</si>
  <si>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</si>
  <si>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</si>
  <si>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</si>
  <si>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</si>
  <si>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</si>
  <si>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</si>
  <si>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</si>
  <si>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</si>
  <si>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</si>
  <si>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</si>
  <si>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</si>
  <si>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</si>
  <si>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</si>
  <si>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</si>
  <si>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</si>
  <si>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</si>
  <si>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</si>
  <si>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</si>
  <si>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</si>
  <si>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</si>
  <si>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</si>
  <si>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</si>
  <si>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</si>
  <si>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</si>
  <si>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</si>
  <si>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</si>
  <si>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</si>
  <si>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</si>
  <si>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</si>
  <si>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</si>
  <si>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</si>
  <si>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</si>
  <si>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</si>
  <si>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</si>
  <si>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</si>
  <si>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</si>
  <si>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</si>
  <si>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</si>
  <si>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</si>
  <si>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</si>
  <si>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</si>
  <si>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</si>
  <si>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</si>
  <si>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</si>
  <si>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</si>
  <si>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</si>
  <si>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</si>
  <si>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</si>
  <si>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</si>
  <si>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</si>
  <si>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</si>
  <si>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</si>
  <si>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</si>
  <si>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</si>
  <si>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</si>
  <si>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</si>
  <si>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</si>
  <si>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</si>
  <si>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</si>
  <si>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</si>
  <si>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</si>
  <si>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</si>
  <si>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</si>
  <si>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</si>
  <si>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</si>
  <si>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</si>
  <si>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</si>
  <si>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</si>
  <si>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</si>
  <si>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</si>
  <si>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</si>
  <si>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</si>
  <si>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</si>
  <si>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</si>
  <si>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</si>
  <si>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</si>
  <si>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</si>
  <si>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</si>
  <si>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</si>
  <si>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</si>
  <si>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</si>
  <si>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</si>
  <si>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</si>
  <si>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</si>
  <si>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</si>
  <si>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</si>
  <si>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</si>
  <si>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</si>
  <si>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</si>
  <si>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</si>
  <si>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</si>
  <si>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</si>
  <si>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</si>
  <si>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</si>
  <si>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</si>
  <si>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</si>
  <si>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</si>
  <si>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</si>
  <si>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</si>
  <si>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</si>
  <si>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</si>
  <si>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</si>
  <si>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</si>
  <si>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</si>
  <si>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</si>
  <si>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</si>
  <si>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</si>
  <si>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</si>
  <si>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</si>
  <si>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</si>
  <si>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</si>
  <si>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</si>
  <si>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</si>
  <si>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</si>
  <si>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</si>
  <si>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</si>
  <si>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</si>
  <si>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</si>
  <si>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</si>
  <si>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</si>
  <si>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</si>
  <si>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</si>
  <si>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</si>
  <si>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</si>
  <si>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</si>
  <si>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</si>
  <si>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</si>
  <si>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</si>
  <si>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</si>
  <si>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</si>
  <si>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</si>
  <si>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</si>
  <si>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</si>
  <si>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</si>
  <si>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</si>
  <si>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</si>
  <si>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</si>
  <si>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</si>
  <si>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</si>
  <si>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</si>
  <si>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</si>
  <si>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</si>
  <si>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</si>
  <si>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</si>
  <si>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</si>
  <si>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</si>
  <si>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</si>
  <si>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</si>
  <si>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</si>
  <si>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</si>
  <si>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</si>
  <si>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</si>
  <si>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</si>
  <si>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</si>
  <si>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</si>
  <si>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</si>
  <si>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</si>
  <si>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</si>
  <si>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</si>
  <si>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</si>
  <si>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</si>
  <si>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</si>
  <si>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</si>
  <si>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</si>
  <si>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</si>
  <si>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</si>
  <si>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</si>
  <si>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</si>
  <si>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</si>
  <si>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</si>
  <si>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</si>
  <si>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</si>
  <si>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</si>
  <si>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</si>
  <si>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</si>
  <si>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</si>
  <si>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</si>
  <si>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</si>
  <si>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</si>
  <si>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</si>
  <si>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</si>
  <si>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</si>
  <si>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</si>
  <si>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</si>
  <si>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</si>
  <si>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</si>
  <si>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</si>
  <si>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</si>
  <si>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</si>
  <si>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</si>
  <si>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</si>
  <si>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</si>
  <si>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</si>
  <si>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</si>
  <si>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</si>
  <si>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</si>
  <si>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</si>
  <si>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</si>
  <si>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</si>
  <si>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</si>
  <si>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</si>
  <si>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</si>
  <si>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</si>
  <si>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</si>
  <si>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</si>
  <si>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</si>
  <si>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</si>
  <si>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</si>
  <si>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</si>
  <si>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</si>
  <si>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</si>
  <si>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</si>
  <si>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</si>
  <si>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</si>
  <si>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</si>
  <si>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</si>
  <si>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</si>
  <si>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</si>
  <si>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</si>
  <si>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</si>
  <si>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</si>
  <si>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</si>
  <si>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</si>
  <si>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</si>
  <si>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</si>
  <si>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</si>
  <si>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</si>
  <si>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</si>
  <si>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</si>
  <si>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</si>
  <si>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</si>
  <si>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</si>
  <si>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</si>
  <si>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</si>
  <si>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</si>
  <si>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</si>
  <si>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</si>
  <si>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</si>
  <si>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</si>
  <si>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</si>
  <si>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</si>
  <si>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</si>
  <si>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</si>
  <si>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</si>
  <si>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</si>
  <si>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</si>
  <si>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</si>
  <si>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</si>
  <si>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</si>
  <si>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</si>
  <si>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</si>
  <si>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</si>
  <si>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</si>
  <si>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</si>
  <si>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</si>
  <si>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</si>
  <si>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</si>
  <si>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</si>
  <si>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</si>
  <si>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</si>
  <si>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</si>
  <si>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</si>
  <si>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</si>
  <si>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</si>
  <si>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</si>
  <si>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</si>
  <si>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</si>
  <si>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</si>
  <si>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</si>
  <si>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</si>
  <si>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</si>
  <si>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</si>
  <si>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</si>
  <si>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</si>
  <si>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</si>
  <si>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</si>
  <si>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</si>
  <si>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</si>
  <si>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</si>
  <si>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</si>
  <si>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</si>
  <si>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</si>
  <si>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</si>
  <si>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</si>
  <si>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</si>
  <si>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</si>
  <si>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</si>
  <si>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</si>
  <si>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</si>
  <si>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</si>
  <si>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</si>
  <si>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</si>
  <si>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</si>
  <si>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</si>
  <si>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</si>
  <si>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</si>
  <si>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</si>
  <si>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</si>
  <si>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</si>
  <si>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</si>
  <si>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</si>
  <si>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</si>
  <si>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</si>
  <si>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</si>
  <si>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</si>
  <si>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</si>
  <si>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</si>
  <si>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</si>
  <si>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</si>
  <si>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</si>
  <si>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</si>
  <si>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</si>
  <si>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</si>
  <si>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</si>
  <si>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</si>
  <si>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</si>
  <si>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</si>
  <si>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</si>
  <si>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</si>
  <si>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</si>
  <si>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</si>
  <si>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</si>
  <si>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</si>
  <si>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</si>
  <si>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</si>
  <si>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</si>
  <si>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</si>
  <si>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</si>
  <si>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</si>
  <si>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</si>
  <si>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</si>
  <si>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</si>
  <si>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</si>
  <si>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</si>
  <si>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</si>
  <si>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</si>
  <si>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</si>
  <si>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</si>
  <si>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</si>
  <si>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</si>
  <si>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</si>
  <si>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</si>
  <si>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</si>
  <si>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</si>
  <si>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</si>
  <si>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</si>
  <si>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</si>
  <si>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</si>
  <si>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</si>
  <si>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</si>
  <si>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</si>
  <si>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</si>
  <si>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</si>
  <si>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</si>
  <si>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</si>
  <si>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</si>
  <si>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</si>
  <si>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</si>
  <si>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</si>
  <si>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</si>
  <si>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</si>
  <si>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</si>
  <si>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</si>
  <si>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</si>
  <si>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</si>
  <si>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</si>
  <si>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</si>
  <si>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</si>
  <si>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</si>
  <si>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</si>
  <si>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</si>
  <si>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</si>
  <si>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</si>
  <si>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</si>
  <si>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</si>
  <si>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</si>
  <si>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</si>
  <si>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</si>
  <si>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</si>
  <si>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</si>
  <si>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</si>
  <si>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</si>
  <si>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</si>
  <si>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</si>
  <si>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</si>
  <si>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</si>
  <si>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</si>
  <si>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</si>
  <si>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</si>
  <si>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</si>
  <si>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</si>
  <si>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</si>
  <si>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</si>
  <si>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</si>
  <si>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</si>
  <si>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</si>
  <si>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</si>
  <si>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</si>
  <si>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</si>
  <si>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</si>
  <si>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</si>
  <si>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</si>
  <si>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</si>
  <si>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</si>
  <si>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</si>
  <si>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</si>
  <si>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</si>
  <si>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</si>
  <si>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</si>
  <si>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</si>
  <si>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</si>
  <si>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</si>
  <si>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</si>
  <si>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</si>
  <si>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</si>
  <si>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</si>
  <si>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</si>
  <si>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</si>
  <si>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</si>
  <si>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</si>
  <si>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</si>
  <si>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</si>
  <si>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</si>
  <si>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</si>
  <si>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</si>
  <si>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</si>
  <si>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</si>
  <si>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</si>
  <si>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</si>
  <si>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</si>
  <si>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</si>
  <si>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</si>
  <si>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</si>
  <si>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</si>
  <si>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</si>
  <si>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</si>
  <si>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</si>
  <si>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</si>
  <si>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</si>
  <si>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</si>
  <si>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</si>
  <si>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</si>
  <si>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</si>
  <si>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</si>
  <si>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</si>
  <si>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</si>
  <si>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</si>
  <si>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</si>
  <si>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</si>
  <si>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</si>
  <si>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</si>
  <si>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</si>
  <si>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</si>
  <si>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</si>
  <si>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</si>
  <si>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</si>
  <si>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</si>
  <si>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</si>
  <si>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</si>
  <si>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</si>
  <si>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</si>
  <si>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</si>
  <si>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</si>
  <si>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</si>
  <si>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</si>
  <si>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</si>
  <si>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</si>
  <si>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</si>
  <si>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</si>
  <si>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</si>
  <si>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</si>
  <si>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</si>
  <si>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</si>
  <si>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</si>
  <si>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</si>
  <si>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</si>
  <si>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</si>
  <si>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</si>
  <si>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</si>
  <si>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</si>
  <si>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</si>
  <si>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</si>
  <si>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</si>
  <si>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</si>
  <si>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</si>
  <si>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</si>
  <si>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</si>
  <si>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</si>
  <si>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</si>
  <si>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</si>
  <si>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</si>
  <si>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</si>
  <si>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</si>
  <si>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</si>
  <si>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</si>
  <si>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</si>
  <si>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</si>
  <si>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</si>
  <si>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</si>
  <si>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</si>
  <si>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</si>
  <si>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</si>
  <si>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</si>
  <si>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</si>
  <si>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</si>
  <si>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</si>
  <si>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</si>
  <si>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</si>
  <si>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</si>
  <si>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</si>
  <si>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</si>
  <si>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</si>
  <si>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</si>
  <si>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</si>
  <si>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</si>
  <si>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</si>
  <si>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</si>
  <si>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</si>
  <si>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</si>
  <si>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</si>
  <si>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</si>
  <si>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</si>
  <si>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</si>
  <si>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</si>
  <si>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</si>
  <si>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</si>
  <si>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</si>
  <si>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</si>
  <si>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</si>
  <si>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</si>
  <si>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</si>
  <si>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</si>
  <si>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</si>
  <si>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</si>
  <si>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</si>
  <si>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</si>
  <si>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</si>
  <si>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</si>
  <si>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</si>
  <si>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</si>
  <si>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</si>
  <si>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</si>
  <si>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</si>
  <si>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</si>
  <si>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</si>
  <si>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</si>
  <si>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</si>
  <si>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</si>
  <si>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</si>
  <si>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</si>
  <si>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</si>
  <si>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</si>
  <si>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</si>
  <si>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</si>
  <si>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</si>
  <si>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</si>
  <si>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</si>
  <si>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</si>
  <si>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</si>
  <si>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</si>
  <si>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</si>
  <si>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</si>
  <si>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</si>
  <si>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</si>
  <si>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</si>
  <si>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</si>
  <si>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</si>
  <si>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</si>
  <si>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</si>
  <si>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</si>
  <si>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</si>
  <si>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</si>
  <si>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</si>
  <si>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</si>
  <si>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</si>
  <si>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</si>
  <si>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</si>
  <si>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</si>
  <si>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</si>
  <si>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</si>
  <si>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</si>
  <si>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</si>
  <si>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</si>
  <si>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</si>
  <si>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</si>
  <si>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</si>
  <si>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</si>
  <si>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</si>
  <si>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</si>
  <si>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</si>
  <si>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</si>
  <si>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</si>
  <si>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</si>
  <si>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</si>
  <si>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</si>
  <si>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</si>
  <si>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</si>
  <si>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</si>
  <si>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</si>
  <si>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</si>
  <si>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</si>
  <si>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</si>
  <si>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</si>
  <si>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</si>
  <si>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</si>
  <si>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</si>
  <si>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</si>
  <si>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</si>
  <si>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</si>
  <si>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</si>
  <si>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</si>
  <si>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</si>
  <si>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</si>
  <si>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</si>
  <si>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</si>
  <si>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</si>
  <si>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</si>
  <si>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</si>
  <si>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</si>
  <si>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</si>
  <si>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</si>
  <si>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</si>
  <si>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</si>
  <si>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</si>
  <si>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</si>
  <si>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</si>
  <si>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</si>
  <si>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</si>
  <si>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</si>
  <si>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</si>
  <si>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</si>
  <si>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</si>
  <si>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</si>
  <si>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</si>
  <si>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</si>
  <si>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</si>
  <si>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</si>
  <si>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</si>
  <si>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</si>
  <si>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</si>
  <si>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</si>
  <si>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</si>
  <si>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</si>
  <si>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</si>
  <si>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</si>
  <si>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</si>
  <si>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</si>
  <si>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</si>
  <si>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</si>
  <si>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</si>
  <si>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</si>
  <si>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</si>
  <si>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</si>
  <si>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</si>
  <si>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</si>
  <si>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</si>
  <si>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</si>
  <si>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</si>
  <si>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</si>
  <si>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</si>
  <si>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</si>
  <si>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</si>
  <si>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</si>
  <si>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</si>
  <si>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</si>
  <si>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</si>
  <si>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</si>
  <si>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</si>
  <si>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</si>
  <si>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</si>
  <si>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</si>
  <si>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</si>
  <si>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</si>
  <si>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</si>
  <si>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</si>
  <si>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</si>
  <si>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</si>
  <si>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</si>
  <si>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</si>
  <si>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</si>
  <si>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</si>
  <si>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</si>
  <si>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</si>
  <si>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</si>
  <si>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</si>
  <si>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</si>
  <si>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</si>
  <si>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</si>
  <si>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</si>
  <si>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</si>
  <si>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</si>
  <si>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</si>
  <si>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</si>
  <si>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</si>
  <si>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</si>
  <si>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</si>
  <si>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</si>
  <si>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</si>
  <si>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</si>
  <si>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</si>
  <si>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</si>
  <si>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</si>
  <si>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</si>
  <si>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</si>
  <si>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</si>
  <si>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</si>
  <si>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</si>
  <si>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</si>
  <si>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</si>
  <si>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</si>
  <si>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</si>
  <si>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</si>
  <si>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</si>
  <si>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</si>
  <si>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</si>
  <si>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</si>
  <si>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</si>
  <si>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</si>
  <si>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</si>
  <si>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</si>
  <si>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</si>
  <si>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</si>
  <si>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</si>
  <si>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</si>
  <si>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</si>
  <si>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</si>
  <si>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</si>
  <si>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</si>
  <si>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</si>
  <si>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</si>
  <si>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</si>
  <si>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</si>
  <si>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</si>
  <si>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</si>
  <si>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</si>
  <si>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</si>
  <si>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</si>
  <si>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</si>
  <si>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</si>
  <si>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</si>
  <si>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</si>
  <si>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</si>
  <si>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</si>
  <si>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</si>
  <si>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</si>
  <si>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</si>
  <si>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</si>
  <si>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</si>
  <si>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</si>
  <si>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</si>
  <si>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</si>
  <si>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</si>
  <si>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</si>
  <si>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</si>
  <si>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</si>
  <si>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</si>
  <si>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</si>
  <si>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</si>
  <si>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</si>
  <si>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</si>
  <si>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</si>
  <si>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</si>
  <si>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</si>
  <si>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</si>
  <si>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</si>
  <si>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</si>
  <si>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</si>
  <si>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</si>
  <si>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</si>
  <si>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</si>
  <si>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</si>
  <si>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</si>
  <si>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</si>
  <si>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</si>
  <si>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</si>
  <si>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</si>
  <si>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</si>
  <si>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</si>
  <si>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</si>
  <si>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</si>
  <si>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</si>
  <si>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</si>
  <si>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</si>
  <si>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</si>
  <si>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</si>
  <si>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</si>
  <si>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</si>
  <si>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</si>
  <si>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</si>
  <si>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</si>
  <si>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</si>
  <si>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</si>
  <si>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</si>
  <si>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</si>
  <si>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</si>
  <si>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</si>
  <si>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</si>
  <si>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</si>
  <si>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</si>
  <si>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</si>
  <si>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</si>
  <si>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</si>
  <si>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</si>
  <si>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</si>
  <si>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</si>
  <si>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</si>
  <si>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</si>
  <si>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</si>
  <si>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</si>
  <si>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</si>
  <si>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</si>
  <si>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</si>
  <si>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</si>
  <si>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</si>
  <si>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</si>
  <si>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</si>
  <si>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</si>
  <si>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</si>
  <si>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</si>
  <si>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</si>
  <si>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</si>
  <si>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</si>
  <si>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</si>
  <si>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</si>
  <si>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</si>
  <si>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</si>
  <si>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</si>
  <si>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</si>
  <si>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</si>
  <si>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</si>
  <si>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</si>
  <si>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</si>
  <si>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</si>
  <si>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</si>
  <si>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</si>
  <si>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</si>
  <si>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</si>
  <si>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</si>
  <si>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</si>
  <si>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</si>
  <si>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</si>
  <si>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</si>
  <si>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</si>
  <si>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</si>
  <si>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</si>
  <si>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</si>
  <si>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</si>
  <si>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</si>
  <si>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</si>
  <si>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</si>
  <si>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</si>
  <si>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</si>
  <si>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</si>
  <si>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</si>
  <si>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</si>
  <si>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</si>
  <si>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</si>
  <si>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</si>
  <si>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</si>
  <si>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</si>
  <si>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</si>
  <si>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</si>
  <si>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</si>
  <si>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</si>
  <si>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</si>
  <si>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</si>
  <si>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</si>
  <si>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</si>
  <si>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</si>
  <si>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</si>
  <si>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</si>
  <si>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</si>
  <si>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</si>
  <si>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</si>
  <si>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</si>
  <si>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</si>
  <si>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</si>
  <si>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</si>
  <si>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</si>
  <si>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</si>
  <si>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</si>
  <si>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</si>
  <si>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</si>
  <si>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</si>
  <si>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</si>
  <si>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</si>
  <si>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</si>
  <si>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</si>
  <si>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</si>
  <si>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</si>
  <si>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</si>
  <si>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</si>
  <si>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</si>
  <si>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</si>
  <si>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</si>
  <si>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</si>
  <si>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</si>
  <si>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</si>
  <si>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</si>
  <si>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</si>
  <si>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</si>
  <si>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</si>
  <si>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</si>
  <si>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</si>
  <si>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</si>
  <si>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</si>
  <si>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</si>
  <si>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</si>
  <si>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</si>
  <si>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</si>
  <si>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</si>
  <si>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</si>
  <si>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</si>
  <si>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</si>
  <si>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</si>
  <si>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</si>
  <si>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</si>
  <si>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</si>
  <si>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</si>
  <si>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</si>
  <si>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</si>
  <si>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</si>
  <si>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</si>
  <si>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</si>
  <si>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</si>
  <si>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</si>
  <si>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</si>
  <si>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</si>
  <si>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</si>
  <si>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</si>
  <si>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</si>
  <si>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</si>
  <si>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</si>
  <si>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</si>
  <si>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</si>
  <si>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</si>
  <si>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</si>
  <si>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</si>
  <si>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</si>
  <si>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</si>
  <si>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</si>
  <si>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</si>
  <si>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</si>
  <si>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</si>
  <si>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</si>
  <si>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</si>
  <si>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</si>
  <si>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</si>
  <si>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</si>
  <si>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</si>
  <si>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</si>
  <si>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</si>
  <si>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</si>
  <si>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</si>
  <si>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</si>
  <si>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</si>
  <si>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</si>
  <si>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</si>
  <si>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</si>
  <si>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</si>
  <si>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</si>
  <si>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</si>
  <si>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</si>
  <si>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</si>
  <si>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</si>
  <si>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</si>
  <si>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</si>
  <si>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</si>
  <si>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</si>
  <si>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</si>
  <si>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</si>
  <si>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</si>
  <si>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</si>
  <si>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</si>
  <si>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</si>
  <si>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</si>
  <si>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</si>
  <si>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</si>
  <si>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</si>
  <si>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</si>
  <si>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</si>
  <si>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</si>
  <si>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</si>
  <si>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</si>
  <si>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</si>
  <si>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</si>
  <si>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</si>
  <si>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</si>
  <si>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</si>
  <si>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</si>
  <si>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</si>
  <si>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</si>
  <si>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</si>
  <si>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</si>
  <si>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</si>
  <si>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</si>
  <si>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</si>
  <si>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</si>
  <si>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</si>
  <si>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</si>
  <si>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</si>
  <si>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</si>
  <si>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</si>
  <si>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</si>
  <si>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</si>
  <si>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</si>
  <si>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</si>
  <si>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</si>
  <si>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</si>
  <si>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</si>
  <si>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</si>
  <si>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</si>
  <si>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</si>
  <si>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</si>
  <si>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</si>
  <si>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</si>
  <si>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</si>
  <si>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</si>
  <si>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</si>
  <si>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</si>
  <si>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</si>
  <si>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</si>
  <si>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</si>
  <si>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</si>
  <si>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</si>
  <si>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</si>
  <si>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</si>
  <si>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</si>
  <si>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</si>
  <si>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</si>
  <si>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</si>
  <si>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</si>
  <si>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</si>
  <si>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</si>
  <si>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</si>
  <si>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</si>
  <si>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</si>
  <si>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</si>
  <si>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</si>
  <si>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</si>
  <si>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</si>
  <si>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</si>
  <si>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</si>
  <si>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</si>
  <si>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</si>
  <si>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</si>
  <si>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</si>
  <si>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</si>
  <si>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</si>
  <si>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</si>
  <si>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</si>
  <si>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</si>
  <si>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</si>
  <si>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</si>
  <si>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</si>
  <si>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</si>
  <si>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</si>
  <si>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</si>
  <si>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</si>
  <si>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</si>
  <si>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</si>
  <si>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</si>
  <si>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</si>
  <si>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</si>
  <si>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</si>
  <si>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</si>
  <si>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</si>
  <si>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</si>
  <si>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</si>
  <si>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</si>
  <si>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</si>
  <si>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</si>
  <si>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</si>
  <si>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</si>
  <si>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</si>
  <si>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</si>
  <si>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</si>
  <si>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</si>
  <si>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</si>
  <si>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</si>
  <si>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</si>
  <si>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</si>
  <si>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</si>
  <si>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</si>
  <si>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</si>
  <si>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</si>
  <si>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</si>
  <si>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</si>
  <si>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</si>
  <si>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</si>
  <si>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</si>
  <si>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</si>
  <si>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</si>
  <si>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</si>
  <si>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</si>
  <si>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</si>
  <si>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</si>
  <si>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</si>
  <si>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</si>
  <si>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</si>
  <si>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</si>
  <si>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</si>
  <si>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</si>
  <si>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</si>
  <si>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</si>
  <si>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</si>
  <si>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</si>
  <si>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</si>
  <si>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</si>
  <si>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</si>
  <si>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</si>
  <si>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</si>
  <si>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</si>
  <si>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</si>
  <si>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</si>
  <si>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</si>
  <si>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</si>
  <si>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</si>
  <si>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</si>
  <si>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</si>
  <si>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</si>
  <si>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</si>
  <si>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</si>
  <si>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</si>
  <si>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</si>
  <si>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</si>
  <si>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</si>
  <si>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</si>
  <si>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</si>
  <si>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</si>
  <si>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</si>
  <si>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</si>
  <si>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</si>
  <si>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</si>
  <si>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</si>
  <si>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</si>
  <si>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</si>
  <si>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</si>
  <si>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</si>
  <si>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</si>
  <si>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</si>
  <si>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</si>
  <si>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</si>
  <si>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</si>
  <si>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</si>
  <si>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</si>
  <si>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</si>
  <si>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</si>
  <si>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</si>
  <si>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</si>
  <si>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</si>
  <si>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</si>
  <si>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</si>
  <si>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</si>
  <si>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</si>
  <si>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</si>
  <si>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</si>
  <si>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</si>
  <si>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</si>
  <si>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</si>
  <si>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</si>
  <si>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</si>
  <si>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</si>
  <si>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</si>
  <si>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</si>
  <si>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</si>
  <si>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</si>
  <si>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</si>
  <si>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</si>
  <si>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</si>
  <si>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</si>
  <si>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</si>
  <si>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</si>
  <si>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</si>
  <si>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</si>
  <si>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</si>
  <si>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</si>
  <si>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</si>
  <si>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</si>
  <si>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</si>
  <si>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</si>
  <si>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</si>
  <si>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</si>
  <si>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</si>
  <si>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</si>
  <si>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</si>
  <si>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</si>
  <si>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</si>
  <si>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</si>
  <si>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</si>
  <si>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</si>
  <si>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</si>
  <si>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</si>
  <si>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</si>
  <si>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</si>
  <si>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</si>
  <si>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</si>
  <si>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</si>
  <si>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</si>
  <si>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</si>
  <si>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</si>
  <si>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</si>
  <si>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</si>
  <si>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</si>
  <si>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</si>
  <si>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</si>
  <si>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</si>
  <si>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</si>
  <si>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</si>
  <si>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</si>
  <si>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</si>
  <si>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</si>
  <si>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</si>
  <si>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</si>
  <si>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</si>
  <si>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</si>
  <si>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</si>
  <si>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</si>
  <si>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</si>
  <si>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</si>
  <si>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</si>
  <si>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</si>
  <si>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</si>
  <si>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</si>
  <si>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</si>
  <si>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</si>
  <si>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</si>
  <si>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</si>
  <si>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</si>
  <si>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</si>
  <si>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</si>
  <si>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</si>
  <si>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</si>
  <si>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</si>
  <si>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</si>
  <si>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</si>
  <si>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</si>
  <si>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</si>
  <si>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</si>
  <si>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</si>
  <si>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</si>
  <si>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</si>
  <si>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</si>
  <si>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</si>
  <si>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</si>
  <si>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</si>
  <si>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</si>
  <si>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</si>
  <si>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</si>
  <si>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</si>
  <si>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</si>
  <si>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</si>
  <si>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</si>
  <si>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</si>
  <si>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</si>
  <si>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</si>
  <si>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</si>
  <si>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</si>
  <si>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</si>
  <si>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</si>
  <si>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</si>
  <si>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</si>
  <si>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</si>
  <si>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</si>
  <si>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</si>
  <si>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</si>
  <si>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</si>
  <si>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</si>
  <si>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</si>
  <si>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</si>
  <si>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</si>
  <si>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</si>
  <si>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</si>
  <si>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</si>
  <si>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</si>
  <si>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</si>
  <si>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</si>
  <si>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</si>
  <si>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</si>
  <si>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</si>
  <si>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</si>
  <si>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</si>
  <si>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</si>
  <si>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</si>
  <si>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</si>
  <si>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</si>
  <si>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</si>
  <si>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</si>
  <si>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</si>
  <si>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</si>
  <si>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</si>
  <si>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</si>
  <si>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</si>
  <si>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</si>
  <si>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</si>
  <si>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</si>
  <si>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</si>
  <si>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</si>
  <si>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</si>
  <si>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</si>
  <si>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</si>
  <si>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</si>
  <si>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</si>
  <si>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</si>
  <si>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</si>
  <si>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</si>
  <si>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</si>
  <si>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</si>
  <si>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</si>
  <si>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</si>
  <si>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</si>
  <si>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</si>
  <si>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</si>
  <si>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</si>
  <si>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</si>
  <si>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</si>
  <si>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</si>
  <si>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</si>
  <si>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</si>
  <si>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</si>
  <si>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</si>
  <si>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</si>
  <si>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</si>
  <si>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</si>
  <si>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</si>
  <si>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</si>
  <si>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</si>
  <si>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</si>
  <si>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</si>
  <si>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</si>
  <si>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</si>
  <si>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</si>
  <si>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</si>
  <si>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</si>
  <si>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</si>
  <si>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</si>
  <si>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</si>
  <si>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</si>
  <si>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</si>
  <si>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</si>
  <si>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</si>
  <si>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</si>
  <si>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</si>
  <si>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</si>
  <si>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</si>
  <si>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</si>
  <si>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</si>
  <si>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</si>
  <si>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</si>
  <si>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</si>
  <si>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</si>
  <si>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</si>
  <si>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</si>
  <si>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</si>
  <si>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</si>
  <si>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</si>
  <si>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</si>
  <si>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</si>
  <si>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</si>
  <si>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</si>
  <si>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</si>
  <si>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</si>
  <si>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</si>
  <si>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</si>
  <si>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</si>
  <si>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</si>
  <si>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</si>
  <si>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</si>
  <si>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</si>
  <si>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</si>
  <si>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</si>
  <si>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</si>
  <si>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</si>
  <si>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</si>
  <si>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</si>
  <si>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</si>
  <si>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</si>
  <si>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</si>
  <si>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</si>
  <si>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</si>
  <si>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</si>
  <si>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</si>
  <si>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</si>
  <si>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</si>
  <si>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</si>
  <si>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</si>
  <si>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</si>
  <si>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</si>
  <si>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</si>
  <si>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</si>
  <si>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</si>
  <si>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</si>
  <si>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</si>
  <si>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</si>
  <si>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</si>
  <si>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</si>
  <si>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</si>
  <si>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</si>
  <si>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</si>
  <si>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</si>
  <si>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</si>
  <si>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</si>
  <si>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</si>
  <si>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</si>
  <si>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</si>
  <si>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</si>
  <si>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</si>
  <si>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</si>
  <si>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</si>
  <si>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</si>
  <si>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</si>
  <si>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</si>
  <si>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</si>
  <si>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</si>
  <si>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</si>
  <si>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</si>
  <si>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</si>
  <si>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</si>
  <si>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</si>
  <si>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</si>
  <si>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</si>
  <si>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</si>
  <si>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</si>
  <si>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</si>
  <si>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</si>
  <si>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</si>
  <si>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</si>
  <si>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</si>
  <si>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</si>
  <si>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</si>
  <si>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</si>
  <si>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</si>
  <si>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</si>
  <si>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</si>
  <si>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</si>
  <si>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</si>
  <si>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</si>
  <si>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</si>
  <si>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</si>
  <si>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</si>
  <si>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</si>
  <si>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</si>
  <si>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</si>
  <si>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</si>
  <si>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</si>
  <si>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</si>
  <si>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</si>
  <si>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</si>
  <si>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</si>
  <si>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</si>
  <si>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</si>
  <si>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</si>
  <si>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</si>
  <si>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</si>
  <si>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</si>
  <si>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</si>
  <si>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</si>
  <si>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</si>
  <si>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</si>
  <si>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</si>
  <si>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</si>
  <si>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</si>
  <si>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</si>
  <si>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</si>
  <si>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</si>
  <si>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</si>
  <si>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</si>
  <si>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</si>
  <si>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</si>
  <si>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</si>
  <si>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</si>
  <si>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</si>
  <si>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</si>
  <si>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</si>
  <si>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</si>
  <si>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</si>
  <si>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</si>
  <si>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</si>
  <si>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</si>
  <si>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</si>
  <si>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</si>
  <si>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</si>
  <si>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</si>
  <si>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</si>
  <si>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</si>
  <si>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</si>
  <si>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</si>
  <si>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</si>
  <si>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</si>
  <si>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</si>
  <si>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</si>
  <si>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</si>
  <si>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</si>
  <si>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</si>
  <si>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</si>
  <si>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</si>
  <si>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</si>
  <si>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</si>
  <si>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</si>
  <si>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</si>
  <si>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</si>
  <si>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</si>
  <si>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</si>
  <si>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</si>
  <si>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</si>
  <si>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</si>
  <si>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</si>
  <si>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</si>
  <si>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</si>
  <si>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</si>
  <si>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</si>
  <si>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</si>
  <si>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</si>
  <si>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</si>
  <si>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</si>
  <si>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</si>
  <si>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</si>
  <si>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</si>
  <si>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</si>
  <si>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</si>
  <si>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</si>
  <si>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</si>
  <si>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</si>
  <si>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</si>
  <si>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</si>
  <si>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</si>
  <si>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</si>
  <si>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</si>
  <si>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</si>
  <si>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</si>
  <si>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</si>
  <si>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</si>
  <si>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</si>
  <si>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</si>
  <si>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</si>
  <si>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</si>
  <si>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</si>
  <si>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</si>
  <si>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</si>
  <si>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</si>
  <si>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</si>
  <si>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</si>
  <si>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</si>
  <si>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</si>
  <si>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</si>
  <si>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</si>
  <si>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</si>
  <si>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</si>
  <si>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</si>
  <si>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</si>
  <si>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</si>
  <si>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</si>
  <si>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</si>
  <si>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</si>
  <si>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</si>
  <si>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</si>
  <si>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</si>
  <si>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</si>
  <si>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</si>
  <si>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</si>
  <si>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</si>
  <si>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</si>
  <si>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</si>
  <si>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</si>
  <si>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</si>
  <si>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</si>
  <si>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</si>
  <si>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</si>
  <si>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</si>
  <si>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</si>
  <si>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</si>
  <si>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</si>
  <si>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</si>
  <si>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</si>
  <si>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</si>
  <si>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</si>
  <si>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</si>
  <si>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</si>
  <si>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</si>
  <si>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</si>
  <si>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</si>
  <si>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</si>
  <si>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</si>
  <si>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</si>
  <si>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</si>
  <si>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</si>
  <si>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</si>
  <si>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</si>
  <si>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</si>
  <si>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</si>
  <si>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</si>
  <si>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</si>
  <si>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</si>
  <si>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</si>
  <si>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</si>
  <si>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</si>
  <si>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</si>
  <si>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</si>
  <si>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</si>
  <si>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</si>
  <si>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</si>
  <si>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</si>
  <si>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</si>
  <si>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</si>
  <si>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</si>
  <si>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</si>
  <si>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</si>
  <si>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</si>
  <si>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</si>
  <si>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</si>
  <si>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</si>
  <si>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</si>
  <si>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</si>
  <si>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</si>
  <si>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</si>
  <si>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</si>
  <si>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</si>
  <si>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</si>
  <si>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</si>
  <si>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</si>
  <si>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</si>
  <si>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</si>
  <si>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</si>
  <si>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</si>
  <si>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</si>
  <si>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</si>
  <si>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</si>
  <si>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</si>
  <si>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</si>
  <si>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</si>
  <si>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</si>
  <si>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</si>
  <si>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</si>
  <si>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</si>
  <si>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</si>
  <si>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</si>
  <si>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</si>
  <si>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</si>
  <si>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</si>
  <si>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</si>
  <si>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</si>
  <si>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</si>
  <si>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</si>
  <si>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</si>
  <si>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</si>
  <si>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</si>
  <si>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</si>
  <si>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</si>
  <si>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</si>
  <si>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</si>
  <si>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</si>
  <si>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</si>
  <si>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</si>
  <si>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</si>
  <si>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</si>
  <si>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</si>
  <si>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</si>
  <si>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</si>
  <si>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</si>
  <si>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</si>
  <si>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</si>
  <si>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</si>
  <si>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</si>
  <si>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</si>
  <si>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</si>
  <si>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</si>
  <si>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</si>
  <si>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</si>
  <si>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</si>
  <si>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</si>
  <si>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</si>
  <si>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</si>
  <si>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</si>
  <si>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</si>
  <si>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</si>
  <si>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</si>
  <si>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</si>
  <si>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</si>
  <si>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</si>
  <si>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</si>
  <si>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</si>
  <si>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</si>
  <si>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</si>
  <si>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</si>
  <si>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</si>
  <si>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</si>
  <si>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</si>
  <si>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</si>
  <si>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</si>
  <si>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</si>
  <si>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</si>
  <si>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</si>
  <si>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</si>
  <si>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</si>
  <si>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</si>
  <si>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</si>
  <si>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</si>
  <si>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</si>
  <si>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</si>
  <si>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</si>
  <si>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</si>
  <si>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</si>
  <si>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</si>
  <si>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</si>
  <si>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</si>
  <si>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</si>
  <si>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</si>
  <si>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</si>
  <si>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</si>
  <si>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</si>
  <si>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</si>
  <si>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</si>
  <si>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</si>
  <si>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</si>
  <si>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</si>
  <si>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</si>
  <si>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</si>
  <si>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</si>
  <si>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</si>
  <si>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</si>
  <si>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</si>
  <si>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</si>
  <si>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</si>
  <si>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</si>
  <si>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</si>
  <si>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</si>
  <si>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</si>
  <si>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</si>
  <si>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</si>
  <si>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</si>
  <si>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</si>
  <si>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</si>
  <si>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</si>
  <si>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</si>
  <si>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</si>
  <si>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</si>
  <si>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</si>
  <si>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</si>
  <si>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</si>
  <si>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</si>
  <si>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</si>
  <si>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</si>
  <si>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</si>
  <si>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</si>
  <si>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</si>
  <si>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</si>
  <si>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</si>
  <si>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</si>
  <si>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</si>
  <si>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</si>
  <si>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</si>
  <si>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</si>
  <si>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</si>
  <si>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</si>
  <si>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</si>
  <si>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</si>
  <si>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</si>
  <si>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</si>
  <si>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</si>
  <si>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</si>
  <si>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</si>
  <si>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</si>
  <si>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</si>
  <si>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</si>
  <si>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</si>
  <si>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</si>
  <si>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</si>
  <si>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</si>
  <si>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</si>
  <si>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</si>
  <si>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</si>
  <si>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</si>
  <si>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</si>
  <si>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</si>
  <si>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</si>
  <si>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</si>
  <si>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</si>
  <si>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</si>
  <si>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</si>
  <si>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</si>
  <si>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</si>
  <si>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</si>
  <si>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</si>
  <si>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</si>
  <si>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</si>
  <si>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</si>
  <si>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</si>
  <si>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</si>
  <si>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</si>
  <si>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</si>
  <si>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</si>
  <si>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</si>
  <si>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</si>
  <si>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</si>
  <si>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</si>
  <si>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</si>
  <si>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</si>
  <si>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</si>
  <si>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</si>
  <si>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</si>
  <si>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</si>
  <si>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</si>
  <si>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</si>
  <si>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</si>
  <si>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</si>
  <si>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</si>
  <si>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</si>
  <si>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</si>
  <si>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</si>
  <si>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</si>
  <si>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</si>
  <si>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</si>
  <si>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</si>
  <si>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</si>
  <si>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</si>
  <si>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</si>
  <si>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</si>
  <si>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</si>
  <si>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</si>
  <si>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</si>
  <si>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</si>
  <si>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</si>
  <si>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</si>
  <si>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</si>
  <si>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</si>
  <si>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</si>
  <si>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</si>
  <si>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</si>
  <si>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</si>
  <si>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</si>
  <si>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</si>
  <si>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</si>
  <si>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</si>
  <si>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</si>
  <si>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</si>
  <si>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</si>
  <si>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</si>
  <si>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</si>
  <si>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</si>
  <si>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</si>
  <si>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</si>
  <si>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</si>
  <si>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</si>
  <si>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</si>
  <si>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</si>
  <si>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</si>
  <si>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</si>
  <si>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</si>
  <si>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</si>
  <si>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</si>
  <si>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</si>
  <si>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</si>
  <si>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</si>
  <si>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</si>
  <si>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</si>
  <si>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</si>
  <si>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</si>
  <si>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</si>
  <si>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</si>
  <si>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</si>
  <si>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</si>
  <si>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</si>
  <si>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</si>
  <si>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</si>
  <si>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</si>
  <si>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</si>
  <si>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</si>
  <si>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</si>
  <si>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</si>
  <si>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</si>
  <si>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</si>
  <si>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</si>
  <si>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</si>
  <si>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</si>
  <si>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</si>
  <si>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</si>
  <si>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</si>
  <si>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</si>
  <si>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</si>
  <si>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</si>
  <si>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</si>
  <si>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</si>
  <si>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</si>
  <si>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</si>
  <si>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</si>
  <si>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</si>
  <si>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</si>
  <si>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</si>
  <si>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</si>
  <si>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</si>
  <si>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</si>
  <si>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</si>
  <si>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</si>
  <si>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</si>
  <si>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</si>
  <si>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</si>
  <si>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</si>
  <si>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</si>
  <si>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</si>
  <si>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</si>
  <si>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</si>
  <si>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</si>
  <si>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</si>
  <si>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</si>
  <si>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</si>
  <si>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</si>
  <si>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</si>
  <si>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</si>
  <si>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</si>
  <si>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</si>
  <si>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</si>
  <si>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</si>
  <si>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</si>
  <si>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</si>
  <si>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</si>
  <si>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</si>
  <si>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</si>
  <si>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</si>
  <si>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</si>
  <si>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</si>
  <si>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</si>
  <si>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</si>
  <si>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</si>
  <si>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</si>
  <si>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</si>
  <si>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</si>
  <si>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</si>
  <si>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</si>
  <si>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</si>
  <si>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</si>
  <si>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</si>
  <si>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</si>
  <si>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</si>
  <si>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</si>
  <si>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</si>
  <si>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</si>
  <si>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</si>
  <si>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</si>
  <si>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</si>
  <si>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</si>
  <si>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</si>
  <si>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</si>
  <si>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</si>
  <si>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</si>
  <si>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</si>
  <si>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</si>
  <si>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</si>
  <si>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</si>
  <si>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</si>
  <si>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</si>
  <si>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</si>
  <si>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</si>
  <si>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</si>
  <si>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</si>
  <si>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</si>
  <si>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</si>
  <si>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</si>
  <si>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</si>
  <si>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</si>
  <si>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</si>
  <si>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</si>
  <si>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</si>
  <si>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</si>
  <si>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</si>
  <si>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</si>
  <si>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</si>
  <si>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</si>
  <si>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</si>
  <si>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</si>
  <si>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</si>
  <si>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</si>
  <si>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</si>
  <si>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</si>
  <si>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</si>
  <si>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</si>
  <si>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</si>
  <si>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</si>
  <si>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</si>
  <si>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</si>
  <si>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</si>
  <si>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</si>
  <si>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</si>
  <si>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</si>
  <si>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</si>
  <si>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</si>
  <si>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</si>
  <si>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</si>
  <si>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</si>
  <si>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</si>
  <si>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</si>
  <si>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</si>
  <si>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</si>
  <si>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</si>
  <si>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</si>
  <si>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</si>
  <si>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</si>
  <si>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</si>
  <si>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</si>
  <si>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</si>
  <si>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</si>
  <si>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</si>
  <si>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</si>
  <si>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</si>
  <si>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</si>
  <si>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</si>
  <si>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</si>
  <si>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</si>
  <si>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</si>
  <si>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</si>
  <si>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</si>
  <si>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</si>
  <si>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</si>
  <si>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</si>
  <si>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</si>
  <si>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</si>
  <si>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</si>
  <si>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</si>
  <si>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</si>
  <si>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</si>
  <si>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</si>
  <si>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</si>
  <si>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</si>
  <si>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</si>
  <si>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</si>
  <si>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</si>
  <si>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</si>
  <si>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</si>
  <si>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</si>
  <si>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</si>
  <si>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</si>
  <si>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</si>
  <si>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</si>
  <si>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</si>
  <si>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</si>
  <si>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</si>
  <si>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</si>
  <si>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</si>
  <si>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</si>
  <si>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</si>
  <si>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</si>
  <si>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</si>
  <si>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</si>
  <si>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</si>
  <si>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</si>
  <si>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</si>
  <si>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</si>
  <si>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</si>
  <si>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</si>
  <si>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</si>
  <si>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</si>
  <si>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</si>
  <si>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</si>
  <si>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</si>
  <si>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</si>
  <si>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</si>
  <si>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</si>
  <si>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</si>
  <si>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</si>
  <si>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</si>
  <si>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</si>
  <si>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</si>
  <si>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</si>
  <si>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</si>
  <si>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</si>
  <si>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</si>
  <si>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</si>
  <si>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</si>
  <si>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</si>
  <si>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</si>
  <si>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</si>
  <si>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</si>
  <si>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</si>
  <si>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</si>
  <si>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</si>
  <si>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</si>
  <si>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</si>
  <si>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</si>
  <si>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</si>
  <si>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</si>
  <si>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</si>
  <si>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</si>
  <si>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</si>
  <si>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</si>
  <si>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</si>
  <si>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</si>
  <si>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</si>
  <si>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</si>
  <si>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</si>
  <si>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</si>
  <si>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</si>
  <si>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</si>
  <si>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</si>
  <si>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</si>
  <si>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</si>
  <si>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</si>
  <si>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</si>
  <si>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</si>
  <si>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</si>
  <si>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</si>
  <si>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</si>
  <si>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</si>
  <si>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</si>
  <si>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</si>
  <si>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</si>
  <si>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</si>
  <si>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</si>
  <si>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</si>
  <si>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</si>
  <si>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</si>
  <si>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</si>
  <si>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</si>
  <si>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</si>
  <si>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</si>
  <si>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</si>
  <si>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</si>
  <si>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</si>
  <si>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</si>
  <si>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</si>
  <si>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</si>
  <si>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</si>
  <si>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</si>
  <si>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</si>
  <si>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</si>
  <si>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</si>
  <si>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</si>
  <si>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</si>
  <si>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</si>
  <si>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</si>
  <si>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</si>
  <si>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</si>
  <si>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</si>
  <si>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</si>
  <si>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</si>
  <si>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</si>
  <si>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</si>
  <si>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</si>
  <si>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</si>
  <si>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</si>
  <si>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</si>
  <si>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</si>
  <si>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</si>
  <si>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</si>
  <si>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</si>
  <si>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</si>
  <si>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</si>
  <si>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</si>
  <si>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</si>
  <si>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</si>
  <si>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</si>
  <si>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</si>
  <si>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</si>
  <si>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</si>
  <si>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</si>
  <si>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</si>
  <si>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</si>
  <si>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</si>
  <si>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</si>
  <si>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</si>
  <si>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</si>
  <si>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</si>
  <si>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</si>
  <si>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</si>
  <si>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</si>
  <si>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</si>
  <si>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</si>
  <si>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</si>
  <si>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</si>
  <si>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</si>
  <si>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</si>
  <si>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</si>
  <si>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</si>
  <si>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</si>
  <si>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</si>
  <si>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</si>
  <si>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</si>
  <si>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</si>
  <si>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</si>
  <si>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</si>
  <si>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</si>
  <si>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</si>
  <si>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</si>
  <si>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</si>
  <si>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</si>
  <si>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</si>
  <si>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</si>
  <si>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</si>
  <si>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</si>
  <si>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</si>
  <si>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</si>
  <si>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</si>
  <si>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</si>
  <si>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</si>
  <si>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</si>
  <si>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</si>
  <si>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</si>
  <si>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</si>
  <si>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</si>
  <si>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</si>
  <si>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</si>
  <si>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</si>
  <si>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</si>
  <si>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</si>
  <si>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</si>
  <si>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</si>
  <si>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</si>
  <si>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</si>
  <si>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</si>
  <si>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</si>
  <si>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</si>
  <si>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</si>
  <si>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</si>
  <si>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</si>
  <si>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</si>
  <si>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</si>
  <si>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</si>
  <si>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</si>
  <si>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</si>
  <si>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</si>
  <si>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</si>
  <si>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</si>
  <si>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</si>
  <si>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</si>
  <si>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</si>
  <si>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</si>
  <si>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</si>
  <si>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</si>
  <si>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</si>
  <si>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</si>
  <si>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</si>
  <si>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</si>
  <si>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</si>
  <si>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</si>
  <si>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</si>
  <si>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</si>
  <si>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</si>
  <si>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</si>
  <si>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</si>
  <si>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</si>
  <si>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</si>
  <si>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</si>
  <si>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</si>
  <si>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</si>
  <si>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</si>
  <si>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</si>
  <si>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</si>
  <si>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</si>
  <si>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</si>
  <si>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</si>
  <si>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</si>
  <si>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</si>
  <si>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</si>
  <si>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</si>
  <si>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</si>
  <si>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</si>
  <si>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</si>
  <si>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</si>
  <si>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</si>
  <si>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</si>
  <si>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</si>
  <si>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</si>
  <si>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</si>
  <si>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</si>
  <si>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</si>
  <si>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</si>
  <si>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</si>
  <si>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</si>
  <si>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</si>
  <si>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</si>
  <si>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</si>
  <si>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</si>
  <si>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</si>
  <si>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</si>
  <si>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</si>
  <si>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</si>
  <si>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</si>
  <si>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</si>
  <si>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</si>
  <si>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</si>
  <si>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</si>
  <si>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</si>
  <si>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</si>
  <si>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</si>
  <si>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</si>
  <si>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</si>
  <si>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</si>
  <si>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</si>
  <si>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</si>
  <si>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</si>
  <si>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</si>
  <si>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</si>
  <si>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</si>
  <si>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</si>
  <si>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</si>
  <si>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</si>
  <si>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</si>
  <si>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</si>
  <si>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</si>
  <si>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</si>
  <si>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</si>
  <si>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</si>
  <si>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</si>
  <si>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</si>
  <si>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</si>
  <si>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</si>
  <si>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</si>
  <si>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</si>
  <si>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</si>
  <si>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</si>
  <si>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</si>
  <si>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</si>
  <si>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</si>
  <si>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</si>
  <si>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</si>
  <si>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</si>
  <si>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</si>
  <si>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</si>
  <si>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</si>
  <si>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</si>
  <si>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</si>
  <si>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</si>
  <si>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</si>
  <si>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</si>
  <si>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</si>
  <si>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</si>
  <si>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</si>
  <si>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</si>
  <si>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</si>
  <si>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</si>
  <si>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</si>
  <si>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</si>
  <si>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</si>
  <si>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</si>
  <si>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</si>
  <si>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</si>
  <si>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</si>
  <si>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</si>
  <si>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</si>
  <si>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</si>
  <si>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</si>
  <si>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</si>
  <si>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</si>
  <si>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</si>
  <si>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</si>
  <si>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</si>
  <si>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</si>
  <si>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</si>
  <si>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</si>
  <si>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</si>
  <si>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</si>
  <si>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</si>
  <si>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</si>
  <si>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</si>
  <si>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</si>
  <si>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</si>
  <si>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</si>
  <si>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</si>
  <si>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</si>
  <si>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</si>
  <si>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</si>
  <si>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</si>
  <si>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</si>
  <si>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</si>
  <si>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</si>
  <si>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</si>
  <si>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</si>
  <si>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</si>
  <si>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</si>
  <si>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</si>
  <si>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</si>
  <si>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</si>
  <si>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</si>
  <si>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</si>
  <si>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</si>
  <si>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</si>
  <si>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</si>
  <si>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</si>
  <si>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</si>
  <si>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</si>
  <si>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</si>
  <si>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</si>
  <si>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</si>
  <si>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</si>
  <si>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</si>
  <si>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</si>
  <si>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</si>
  <si>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</si>
  <si>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</si>
  <si>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</si>
  <si>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</si>
  <si>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</si>
  <si>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</si>
  <si>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</si>
  <si>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</si>
  <si>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</si>
  <si>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</si>
  <si>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</si>
  <si>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</si>
  <si>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</si>
  <si>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</si>
  <si>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</si>
  <si>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</si>
  <si>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</si>
  <si>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</si>
  <si>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</si>
  <si>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</si>
  <si>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</si>
  <si>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</si>
  <si>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</si>
  <si>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</si>
  <si>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</si>
  <si>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</si>
  <si>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</si>
  <si>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</si>
  <si>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</si>
  <si>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</si>
  <si>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</si>
  <si>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</si>
  <si>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</si>
  <si>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</si>
  <si>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</si>
  <si>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</si>
  <si>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</si>
  <si>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</si>
  <si>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</si>
  <si>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</si>
  <si>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</si>
  <si>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</si>
  <si>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</si>
  <si>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</si>
  <si>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</si>
  <si>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</si>
  <si>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</si>
  <si>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</si>
  <si>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</si>
  <si>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</si>
  <si>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</si>
  <si>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</si>
  <si>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</si>
  <si>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</si>
  <si>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</si>
  <si>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</si>
  <si>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</si>
  <si>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</si>
  <si>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</si>
  <si>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</si>
  <si>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</si>
  <si>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</si>
  <si>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</si>
  <si>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</si>
  <si>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</si>
  <si>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</si>
  <si>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</si>
  <si>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</si>
  <si>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</si>
  <si>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</si>
  <si>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</si>
  <si>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</si>
  <si>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</si>
  <si>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</si>
  <si>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</si>
  <si>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</si>
  <si>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</si>
  <si>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</si>
  <si>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</si>
  <si>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</si>
  <si>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</si>
  <si>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</si>
  <si>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</si>
  <si>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</si>
  <si>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</si>
  <si>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</si>
  <si>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</si>
  <si>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</si>
  <si>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</si>
  <si>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</si>
  <si>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</si>
  <si>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</si>
  <si>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</si>
  <si>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</si>
  <si>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</si>
  <si>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</si>
  <si>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</si>
  <si>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</si>
  <si>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</si>
  <si>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</si>
  <si>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</si>
  <si>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</si>
  <si>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</si>
  <si>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</si>
  <si>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</si>
  <si>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</si>
  <si>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</si>
  <si>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</si>
  <si>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</si>
  <si>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</si>
  <si>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</si>
  <si>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</si>
  <si>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</si>
  <si>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</si>
  <si>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</si>
  <si>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</si>
  <si>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</si>
  <si>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</si>
  <si>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</si>
  <si>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</si>
  <si>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</si>
  <si>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</si>
  <si>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</si>
  <si>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</si>
  <si>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</si>
  <si>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</si>
  <si>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</si>
  <si>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</si>
  <si>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</si>
  <si>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</si>
  <si>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</si>
  <si>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</si>
  <si>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</si>
  <si>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</si>
  <si>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</si>
  <si>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</si>
  <si>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</si>
  <si>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</si>
  <si>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</si>
  <si>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</si>
  <si>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</si>
  <si>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</si>
  <si>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</si>
  <si>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</si>
  <si>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</si>
  <si>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</si>
  <si>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</si>
  <si>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</si>
  <si>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</si>
  <si>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</si>
  <si>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</si>
  <si>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</si>
  <si>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</si>
  <si>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</si>
  <si>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</si>
  <si>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</si>
  <si>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</si>
  <si>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</si>
  <si>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</si>
  <si>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</si>
  <si>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</si>
  <si>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</si>
  <si>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</si>
  <si>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</si>
  <si>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</si>
  <si>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</si>
  <si>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</si>
  <si>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</si>
  <si>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</si>
  <si>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</si>
  <si>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</si>
  <si>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</si>
  <si>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</si>
  <si>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</si>
  <si>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</si>
  <si>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</si>
  <si>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</si>
  <si>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</si>
  <si>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</si>
  <si>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</si>
  <si>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</si>
  <si>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</si>
  <si>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</si>
  <si>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</si>
  <si>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</si>
  <si>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</si>
  <si>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</si>
  <si>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</si>
  <si>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</si>
  <si>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</si>
  <si>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</si>
  <si>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</si>
  <si>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</si>
  <si>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</si>
  <si>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</si>
  <si>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</si>
  <si>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</si>
  <si>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</si>
  <si>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</si>
  <si>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</si>
  <si>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</si>
  <si>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</si>
  <si>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</si>
  <si>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</si>
  <si>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</si>
  <si>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</si>
  <si>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</si>
  <si>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</si>
  <si>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</si>
  <si>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</si>
  <si>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</si>
  <si>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</si>
  <si>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</si>
  <si>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</si>
  <si>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</si>
  <si>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</si>
  <si>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</si>
  <si>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</si>
  <si>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</si>
  <si>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</si>
  <si>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</si>
  <si>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</si>
  <si>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</si>
  <si>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</si>
  <si>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</si>
  <si>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</si>
  <si>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</si>
  <si>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</si>
  <si>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</si>
  <si>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</si>
  <si>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</si>
  <si>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</si>
  <si>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</si>
  <si>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</si>
  <si>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</si>
  <si>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</si>
  <si>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</si>
  <si>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</si>
  <si>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</si>
  <si>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</si>
  <si>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</si>
  <si>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</si>
  <si>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</si>
  <si>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</si>
  <si>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</si>
  <si>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</si>
  <si>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</si>
  <si>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</si>
  <si>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</si>
  <si>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</si>
  <si>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</si>
  <si>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</si>
  <si>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</si>
  <si>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</si>
  <si>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</si>
  <si>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</si>
  <si>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</si>
  <si>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</si>
  <si>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</si>
  <si>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</si>
  <si>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</si>
  <si>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</si>
  <si>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</si>
  <si>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</si>
  <si>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</si>
  <si>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</si>
  <si>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</si>
  <si>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</si>
  <si>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</si>
  <si>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</si>
  <si>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</si>
  <si>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</si>
  <si>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</si>
  <si>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</si>
  <si>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</si>
  <si>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</si>
  <si>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</si>
  <si>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</si>
  <si>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</si>
  <si>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</si>
  <si>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</si>
  <si>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</si>
  <si>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</si>
  <si>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</si>
  <si>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</si>
  <si>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</si>
  <si>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</si>
  <si>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</si>
  <si>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</si>
  <si>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</si>
  <si>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</si>
  <si>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</si>
  <si>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</si>
  <si>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</si>
  <si>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</si>
  <si>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</si>
  <si>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</si>
  <si>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</si>
  <si>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</si>
  <si>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</si>
  <si>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</si>
  <si>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</si>
  <si>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</si>
  <si>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</si>
  <si>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</si>
  <si>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</si>
  <si>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</si>
  <si>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</si>
  <si>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</si>
  <si>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</si>
  <si>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</si>
  <si>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</si>
  <si>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</si>
  <si>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</si>
  <si>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</si>
  <si>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</si>
  <si>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</si>
  <si>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</si>
  <si>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</si>
  <si>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</si>
  <si>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</si>
  <si>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</si>
  <si>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</si>
  <si>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</si>
  <si>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</si>
  <si>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</si>
  <si>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</si>
  <si>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</si>
  <si>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</si>
  <si>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</si>
  <si>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</si>
  <si>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</si>
  <si>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</si>
  <si>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</si>
  <si>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</si>
  <si>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</si>
  <si>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</si>
  <si>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</si>
  <si>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</si>
  <si>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</si>
  <si>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</si>
  <si>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</si>
  <si>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</si>
  <si>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</si>
  <si>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</si>
  <si>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</si>
  <si>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</si>
  <si>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</si>
  <si>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</si>
  <si>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</si>
  <si>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</si>
  <si>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</si>
  <si>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</si>
  <si>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</si>
  <si>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</si>
  <si>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</si>
  <si>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</si>
  <si>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</si>
  <si>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</si>
  <si>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</si>
  <si>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</si>
  <si>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</si>
  <si>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</si>
  <si>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</si>
  <si>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</si>
  <si>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</si>
  <si>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</si>
  <si>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</si>
  <si>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</si>
  <si>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</si>
  <si>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</si>
  <si>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</si>
  <si>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</si>
  <si>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</si>
  <si>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</si>
  <si>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</si>
  <si>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</si>
  <si>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</si>
  <si>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</si>
  <si>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</si>
  <si>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</si>
  <si>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</si>
  <si>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</si>
  <si>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</si>
  <si>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</si>
  <si>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</si>
  <si>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</si>
  <si>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</si>
  <si>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</si>
  <si>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</si>
  <si>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</si>
  <si>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</si>
  <si>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</si>
  <si>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</si>
  <si>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</si>
  <si>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</si>
  <si>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</si>
  <si>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</si>
  <si>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</si>
  <si>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</si>
  <si>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</si>
  <si>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</si>
  <si>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</si>
  <si>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</si>
  <si>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</si>
  <si>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</si>
  <si>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</si>
  <si>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</si>
  <si>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</si>
  <si>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</si>
  <si>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</si>
  <si>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</si>
  <si>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</si>
  <si>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</si>
  <si>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</si>
  <si>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</si>
  <si>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</si>
  <si>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</si>
  <si>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</si>
  <si>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</si>
  <si>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</si>
  <si>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</si>
  <si>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</si>
  <si>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</si>
  <si>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</si>
  <si>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</si>
  <si>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</si>
  <si>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</si>
  <si>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</si>
  <si>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</si>
  <si>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</si>
  <si>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</si>
  <si>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</si>
  <si>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</si>
  <si>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</si>
  <si>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</si>
  <si>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</si>
  <si>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</si>
  <si>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</si>
  <si>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</si>
  <si>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</si>
  <si>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</si>
  <si>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</si>
  <si>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</si>
  <si>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</si>
  <si>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</si>
  <si>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</si>
  <si>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</si>
  <si>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</si>
  <si>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</si>
  <si>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</si>
  <si>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</si>
  <si>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</si>
  <si>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</si>
  <si>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</si>
  <si>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</si>
  <si>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</si>
  <si>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</si>
  <si>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</si>
  <si>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</si>
  <si>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</si>
  <si>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</si>
  <si>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</si>
  <si>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</si>
  <si>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</si>
  <si>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</si>
  <si>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</si>
  <si>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</si>
  <si>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</si>
  <si>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</si>
  <si>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</si>
  <si>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</si>
  <si>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</si>
  <si>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</si>
  <si>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</si>
  <si>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</si>
  <si>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</si>
  <si>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</si>
  <si>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</si>
  <si>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</si>
  <si>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</si>
  <si>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</si>
  <si>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</si>
  <si>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</si>
  <si>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</si>
  <si>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</si>
  <si>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</si>
  <si>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</si>
  <si>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</si>
  <si>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</si>
  <si>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</si>
  <si>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</si>
  <si>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</si>
  <si>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</si>
  <si>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</si>
  <si>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</si>
  <si>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</si>
  <si>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</si>
  <si>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</si>
  <si>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</si>
  <si>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</si>
  <si>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</si>
  <si>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</si>
  <si>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</si>
  <si>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</si>
  <si>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</si>
  <si>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</si>
  <si>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</si>
  <si>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</si>
  <si>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</si>
  <si>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</si>
  <si>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</si>
  <si>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</si>
  <si>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</si>
  <si>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</si>
  <si>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</si>
  <si>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</si>
  <si>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</si>
  <si>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</si>
  <si>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</si>
  <si>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</si>
  <si>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</si>
  <si>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</si>
  <si>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</si>
  <si>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</si>
  <si>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</si>
  <si>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</si>
  <si>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</si>
  <si>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</si>
  <si>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</si>
  <si>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</si>
  <si>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</si>
  <si>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</si>
  <si>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</si>
  <si>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</si>
  <si>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</si>
  <si>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</si>
  <si>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</si>
  <si>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</si>
  <si>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</si>
  <si>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</si>
  <si>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</si>
  <si>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</si>
  <si>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</si>
  <si>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</si>
  <si>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</si>
  <si>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</si>
  <si>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</si>
  <si>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</si>
  <si>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</si>
  <si>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</si>
  <si>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</si>
  <si>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</si>
  <si>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</si>
  <si>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</si>
  <si>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</si>
  <si>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</si>
  <si>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</si>
  <si>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</si>
  <si>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</si>
  <si>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</si>
  <si>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</si>
  <si>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</si>
  <si>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</si>
  <si>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</si>
  <si>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</si>
  <si>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</si>
  <si>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</si>
  <si>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</si>
  <si>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</si>
  <si>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</si>
  <si>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</si>
  <si>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</si>
  <si>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</si>
  <si>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</si>
  <si>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</si>
  <si>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</si>
  <si>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</si>
  <si>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</si>
  <si>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</si>
  <si>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</si>
  <si>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</si>
  <si>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</si>
  <si>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</si>
  <si>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</si>
  <si>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</si>
  <si>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</si>
  <si>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</si>
  <si>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</si>
  <si>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</si>
  <si>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</si>
  <si>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</si>
  <si>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</si>
  <si>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</si>
  <si>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</si>
  <si>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</si>
  <si>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</si>
  <si>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</si>
  <si>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</si>
  <si>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</si>
  <si>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</si>
  <si>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</si>
  <si>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</si>
  <si>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</si>
  <si>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</si>
  <si>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</si>
  <si>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</si>
  <si>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</si>
  <si>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</si>
  <si>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</si>
  <si>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</si>
  <si>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</si>
  <si>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</si>
  <si>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</si>
  <si>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</si>
  <si>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</si>
  <si>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</si>
  <si>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</si>
  <si>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</si>
  <si>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</si>
  <si>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</si>
  <si>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</si>
  <si>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</si>
  <si>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</si>
  <si>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</si>
  <si>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</si>
  <si>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</si>
  <si>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</si>
  <si>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</si>
  <si>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</si>
  <si>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</si>
  <si>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</si>
  <si>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</si>
  <si>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</si>
  <si>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</si>
  <si>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</si>
  <si>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</si>
  <si>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</si>
  <si>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</si>
  <si>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</si>
  <si>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</si>
  <si>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</si>
  <si>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</si>
  <si>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</si>
  <si>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</si>
  <si>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</si>
  <si>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</si>
  <si>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</si>
  <si>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</si>
  <si>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</si>
  <si>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</si>
  <si>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</si>
  <si>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</si>
  <si>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</si>
  <si>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</si>
  <si>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</si>
  <si>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</si>
  <si>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</si>
  <si>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</si>
  <si>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</si>
  <si>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</si>
  <si>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</si>
  <si>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</si>
  <si>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</si>
  <si>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</si>
  <si>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</si>
  <si>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</si>
  <si>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</si>
  <si>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</si>
  <si>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</si>
  <si>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</si>
  <si>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</si>
  <si>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</si>
  <si>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</si>
  <si>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</si>
  <si>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</si>
  <si>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</si>
  <si>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</si>
  <si>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</si>
  <si>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</si>
  <si>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</si>
  <si>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</si>
  <si>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</si>
  <si>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</si>
  <si>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</si>
  <si>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</si>
  <si>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</si>
  <si>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</si>
  <si>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</si>
  <si>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</si>
  <si>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</si>
  <si>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</si>
  <si>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</si>
  <si>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</si>
  <si>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</si>
  <si>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</si>
  <si>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</si>
  <si>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</si>
  <si>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</si>
  <si>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</si>
  <si>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</si>
  <si>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</si>
  <si>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</si>
  <si>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</si>
  <si>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</si>
  <si>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</si>
  <si>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</si>
  <si>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</si>
  <si>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</si>
  <si>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</si>
  <si>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</si>
  <si>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</si>
  <si>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</si>
  <si>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</si>
  <si>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</si>
  <si>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</si>
  <si>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</si>
  <si>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</si>
  <si>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</si>
  <si>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</si>
  <si>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</si>
  <si>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</si>
  <si>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</si>
  <si>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</si>
  <si>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</si>
  <si>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</si>
  <si>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</si>
  <si>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</si>
  <si>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</si>
  <si>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</si>
  <si>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</si>
  <si>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</si>
  <si>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</si>
  <si>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</si>
  <si>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</si>
  <si>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</si>
  <si>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</si>
  <si>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</si>
  <si>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</si>
  <si>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</si>
  <si>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</si>
  <si>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</si>
  <si>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</si>
  <si>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</si>
  <si>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</si>
  <si>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</si>
  <si>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</si>
  <si>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</si>
  <si>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</si>
  <si>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</si>
  <si>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</si>
  <si>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</si>
  <si>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</si>
  <si>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</si>
  <si>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</si>
  <si>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</si>
  <si>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</si>
  <si>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</si>
  <si>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</si>
  <si>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</si>
  <si>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</si>
  <si>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</si>
  <si>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</si>
  <si>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</si>
  <si>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</si>
  <si>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</si>
  <si>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</si>
  <si>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</si>
  <si>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</si>
  <si>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</si>
  <si>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</si>
  <si>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</si>
  <si>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</si>
  <si>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</si>
  <si>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</si>
  <si>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</si>
  <si>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</si>
  <si>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</si>
  <si>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</si>
  <si>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</si>
  <si>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</si>
  <si>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</si>
  <si>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</si>
  <si>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</si>
  <si>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</si>
  <si>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</si>
  <si>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</si>
  <si>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</si>
  <si>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</si>
  <si>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</si>
  <si>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</si>
  <si>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</si>
  <si>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</si>
  <si>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</si>
  <si>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</si>
  <si>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</si>
  <si>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</si>
  <si>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</si>
  <si>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</si>
  <si>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</si>
  <si>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</si>
  <si>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</si>
  <si>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</si>
  <si>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</si>
  <si>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</si>
  <si>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</si>
  <si>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</si>
  <si>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</si>
  <si>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</si>
  <si>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</si>
  <si>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</si>
  <si>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</si>
  <si>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</si>
  <si>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</si>
  <si>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</si>
  <si>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</si>
  <si>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</si>
  <si>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</si>
  <si>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</si>
  <si>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</si>
  <si>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</si>
  <si>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</si>
  <si>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</si>
  <si>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</si>
  <si>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</si>
  <si>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</si>
  <si>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</si>
  <si>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</si>
  <si>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</si>
  <si>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</si>
  <si>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</si>
  <si>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</si>
  <si>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</si>
  <si>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</si>
  <si>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</si>
  <si>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</si>
  <si>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</si>
  <si>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</si>
  <si>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</si>
  <si>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</si>
  <si>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</si>
  <si>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</si>
  <si>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</si>
  <si>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</si>
  <si>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</si>
  <si>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</si>
  <si>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</si>
  <si>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</si>
  <si>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</si>
  <si>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</si>
  <si>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</si>
  <si>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</si>
  <si>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</si>
  <si>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</si>
  <si>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</si>
  <si>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</si>
  <si>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</si>
  <si>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</si>
  <si>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</si>
  <si>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</si>
  <si>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</si>
  <si>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</si>
  <si>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</si>
  <si>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</si>
  <si>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</si>
  <si>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</si>
  <si>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</si>
  <si>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</si>
  <si>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</si>
  <si>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</si>
  <si>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</si>
  <si>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</si>
  <si>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</si>
  <si>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</si>
  <si>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</si>
  <si>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</si>
  <si>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</si>
  <si>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</si>
  <si>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</si>
  <si>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</si>
  <si>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</si>
  <si>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</si>
  <si>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</si>
  <si>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</si>
  <si>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</si>
  <si>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</si>
  <si>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</si>
  <si>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</si>
  <si>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</si>
  <si>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</si>
  <si>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</si>
  <si>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</si>
  <si>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</si>
  <si>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</si>
  <si>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</si>
  <si>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</si>
  <si>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</si>
  <si>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</si>
  <si>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</si>
  <si>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</si>
  <si>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</si>
  <si>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</si>
  <si>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</si>
  <si>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</si>
  <si>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</si>
  <si>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</si>
  <si>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</si>
  <si>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</si>
  <si>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</si>
  <si>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</si>
  <si>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</si>
  <si>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</si>
  <si>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</si>
  <si>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</si>
  <si>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</si>
  <si>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</si>
  <si>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</si>
  <si>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</si>
  <si>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</si>
  <si>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</si>
  <si>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</si>
  <si>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</si>
  <si>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</si>
  <si>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</si>
  <si>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</si>
  <si>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</si>
  <si>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</si>
  <si>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</si>
  <si>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</si>
  <si>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</si>
  <si>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</si>
  <si>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</si>
  <si>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</si>
  <si>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</si>
  <si>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</si>
  <si>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</si>
  <si>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</si>
  <si>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</si>
  <si>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</si>
  <si>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</si>
  <si>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</si>
  <si>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</si>
  <si>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</si>
  <si>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</si>
  <si>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</si>
  <si>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</si>
  <si>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</si>
  <si>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</si>
  <si>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</si>
  <si>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</si>
  <si>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</si>
  <si>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</si>
  <si>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</si>
  <si>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</si>
  <si>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</si>
  <si>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</si>
  <si>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</si>
  <si>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</si>
  <si>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</si>
  <si>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</si>
  <si>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</si>
  <si>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</si>
  <si>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</si>
  <si>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</si>
  <si>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</si>
  <si>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</si>
  <si>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</si>
  <si>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</si>
  <si>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</si>
  <si>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</si>
  <si>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</si>
  <si>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</si>
  <si>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</si>
  <si>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</si>
  <si>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</si>
  <si>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</si>
  <si>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</si>
  <si>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</si>
  <si>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</si>
  <si>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</si>
  <si>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</si>
  <si>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</si>
  <si>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</si>
  <si>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</si>
  <si>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</si>
  <si>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</si>
  <si>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</si>
  <si>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</si>
  <si>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</si>
  <si>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</si>
  <si>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</si>
  <si>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</si>
  <si>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</si>
  <si>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</si>
  <si>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</si>
  <si>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</si>
  <si>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</si>
  <si>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</si>
  <si>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</si>
  <si>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</si>
  <si>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</si>
  <si>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</si>
  <si>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</si>
  <si>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</si>
  <si>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</si>
  <si>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</si>
  <si>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</si>
  <si>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</si>
  <si>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</si>
  <si>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</si>
  <si>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</si>
  <si>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</si>
  <si>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</si>
  <si>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</si>
  <si>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</si>
  <si>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</si>
  <si>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</si>
  <si>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</si>
  <si>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</si>
  <si>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</si>
  <si>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</si>
  <si>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</si>
  <si>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</si>
  <si>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</si>
  <si>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</si>
  <si>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</si>
  <si>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</si>
  <si>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</si>
  <si>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</si>
  <si>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</si>
  <si>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</si>
  <si>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</si>
  <si>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</si>
  <si>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</si>
  <si>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</si>
  <si>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</si>
  <si>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</si>
  <si>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</si>
  <si>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</si>
  <si>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</si>
  <si>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</si>
  <si>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</si>
  <si>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</si>
  <si>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</si>
  <si>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</si>
  <si>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</si>
  <si>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</si>
  <si>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</si>
  <si>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</si>
  <si>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</si>
  <si>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</si>
  <si>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</si>
  <si>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</si>
  <si>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</si>
  <si>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</si>
  <si>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</si>
  <si>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</si>
  <si>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</si>
  <si>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</si>
  <si>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</si>
  <si>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</si>
  <si>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</si>
  <si>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</si>
  <si>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</si>
  <si>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</si>
  <si>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</si>
  <si>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</si>
  <si>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</si>
  <si>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</si>
  <si>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</si>
  <si>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</si>
  <si>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</si>
  <si>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</si>
  <si>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</si>
  <si>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</si>
  <si>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</si>
  <si>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</si>
  <si>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</si>
  <si>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</si>
  <si>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</si>
  <si>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</si>
  <si>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</si>
  <si>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</si>
  <si>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</si>
  <si>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</si>
  <si>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</si>
  <si>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</si>
  <si>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</si>
  <si>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</si>
  <si>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</si>
  <si>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</si>
  <si>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</si>
  <si>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</si>
  <si>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</si>
  <si>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</si>
  <si>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</si>
  <si>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</si>
  <si>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</si>
  <si>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</si>
  <si>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</si>
  <si>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</si>
  <si>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</si>
  <si>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</si>
  <si>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</si>
  <si>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</si>
  <si>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</si>
  <si>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</si>
  <si>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</si>
  <si>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</si>
  <si>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</si>
  <si>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</si>
  <si>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</si>
  <si>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</si>
  <si>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</si>
  <si>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</si>
  <si>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</si>
  <si>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</si>
  <si>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</si>
  <si>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</si>
  <si>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</si>
  <si>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</si>
  <si>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</si>
  <si>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</si>
  <si>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</si>
  <si>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</si>
  <si>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</si>
  <si>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</si>
  <si>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</si>
  <si>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</si>
  <si>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</si>
  <si>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</si>
  <si>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</si>
  <si>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</si>
  <si>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</si>
  <si>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</si>
  <si>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</si>
  <si>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</si>
  <si>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</si>
  <si>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</si>
  <si>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</si>
  <si>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</si>
  <si>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</si>
  <si>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</si>
  <si>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</si>
  <si>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</si>
  <si>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</si>
  <si>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</si>
  <si>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</si>
  <si>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</si>
  <si>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</si>
  <si>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</si>
  <si>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</si>
  <si>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</si>
  <si>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</si>
  <si>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</si>
  <si>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</si>
  <si>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</si>
  <si>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</si>
  <si>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</si>
  <si>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</si>
  <si>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</si>
  <si>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</si>
  <si>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</si>
  <si>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</si>
  <si>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</si>
  <si>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</si>
  <si>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</si>
  <si>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</si>
  <si>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</si>
  <si>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</si>
  <si>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</si>
  <si>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</si>
  <si>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</si>
  <si>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</si>
  <si>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</si>
  <si>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</si>
  <si>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</si>
  <si>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</si>
  <si>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</si>
  <si>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</si>
  <si>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</si>
  <si>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</si>
  <si>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</si>
  <si>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</si>
  <si>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</si>
  <si>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</si>
  <si>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</si>
  <si>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</si>
  <si>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</si>
  <si>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</si>
  <si>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</si>
  <si>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</si>
  <si>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</si>
  <si>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</si>
  <si>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</si>
  <si>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</si>
  <si>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</si>
  <si>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</si>
  <si>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</si>
  <si>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</si>
  <si>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</si>
  <si>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</si>
  <si>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</si>
  <si>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</si>
  <si>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</si>
  <si>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</si>
  <si>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</si>
  <si>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</si>
  <si>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</si>
  <si>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</si>
  <si>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</si>
  <si>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</si>
  <si>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</si>
  <si>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</si>
  <si>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</si>
  <si>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</si>
  <si>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</si>
  <si>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</si>
  <si>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</si>
  <si>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</si>
  <si>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</si>
  <si>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</si>
  <si>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</si>
  <si>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</si>
  <si>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</si>
  <si>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</si>
  <si>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</si>
  <si>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</si>
  <si>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</si>
  <si>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</si>
  <si>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</si>
  <si>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</si>
  <si>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</si>
  <si>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</si>
  <si>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</si>
  <si>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</si>
  <si>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</si>
  <si>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</si>
  <si>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</si>
  <si>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</si>
  <si>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</si>
  <si>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</si>
  <si>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</si>
  <si>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</si>
  <si>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</si>
  <si>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</si>
  <si>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</si>
  <si>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</si>
  <si>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</si>
  <si>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</si>
  <si>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</si>
  <si>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</si>
  <si>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</si>
  <si>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</si>
  <si>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</si>
  <si>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</si>
  <si>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</si>
  <si>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</si>
  <si>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</si>
  <si>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</si>
  <si>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</si>
  <si>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</si>
  <si>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</si>
  <si>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</si>
  <si>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</si>
  <si>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</si>
  <si>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</si>
  <si>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</si>
  <si>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</si>
  <si>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</si>
  <si>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</si>
  <si>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</si>
  <si>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</si>
  <si>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</si>
  <si>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</si>
  <si>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</si>
  <si>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</si>
  <si>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</si>
  <si>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</si>
  <si>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</si>
  <si>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</si>
  <si>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</si>
  <si>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</si>
  <si>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</si>
  <si>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</si>
  <si>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</si>
  <si>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</si>
  <si>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</si>
  <si>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</si>
  <si>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</si>
  <si>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</si>
  <si>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</si>
  <si>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</si>
  <si>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</si>
  <si>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</si>
  <si>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</si>
  <si>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</si>
  <si>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</si>
  <si>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</si>
  <si>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</si>
  <si>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</si>
  <si>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</si>
  <si>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</si>
  <si>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</si>
  <si>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</si>
  <si>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</si>
  <si>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</si>
  <si>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</si>
  <si>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</si>
  <si>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</si>
  <si>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</si>
  <si>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</si>
  <si>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</si>
  <si>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</si>
  <si>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</si>
  <si>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</si>
  <si>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</si>
  <si>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</si>
  <si>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</si>
  <si>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</si>
  <si>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</si>
  <si>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</si>
  <si>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</si>
  <si>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</si>
  <si>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</si>
  <si>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</si>
  <si>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</si>
  <si>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</si>
  <si>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</si>
  <si>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</si>
  <si>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</si>
  <si>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</si>
  <si>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</si>
  <si>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</si>
  <si>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</si>
  <si>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</si>
  <si>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</si>
  <si>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</si>
  <si>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</si>
  <si>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</si>
  <si>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</si>
  <si>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</si>
  <si>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</si>
  <si>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</si>
  <si>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</si>
  <si>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</si>
  <si>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</si>
  <si>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</si>
  <si>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</si>
  <si>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</si>
  <si>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</si>
  <si>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</si>
  <si>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</si>
  <si>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</si>
  <si>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</si>
  <si>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</si>
  <si>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</si>
  <si>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</si>
  <si>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</si>
  <si>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</si>
  <si>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</si>
  <si>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</si>
  <si>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</si>
  <si>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</si>
  <si>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</si>
  <si>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</si>
  <si>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</si>
  <si>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</si>
  <si>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</si>
  <si>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</si>
  <si>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</si>
  <si>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</si>
  <si>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</si>
  <si>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</si>
  <si>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</si>
  <si>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</si>
  <si>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</si>
  <si>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</si>
  <si>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</si>
  <si>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</si>
  <si>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</si>
  <si>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</si>
  <si>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</si>
  <si>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</si>
  <si>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</si>
  <si>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</si>
  <si>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</si>
  <si>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</si>
  <si>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</si>
  <si>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</si>
  <si>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</si>
  <si>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</si>
  <si>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</si>
  <si>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</si>
  <si>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</si>
  <si>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</si>
  <si>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</si>
  <si>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</si>
  <si>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</si>
  <si>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</si>
  <si>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</si>
  <si>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</si>
  <si>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</si>
  <si>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</si>
  <si>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</si>
  <si>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</si>
  <si>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</si>
  <si>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</si>
  <si>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</si>
  <si>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</si>
  <si>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</si>
  <si>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</si>
  <si>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</si>
  <si>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</si>
  <si>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</si>
  <si>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</si>
  <si>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</si>
  <si>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</si>
  <si>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</si>
  <si>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</si>
  <si>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</si>
  <si>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</si>
  <si>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</si>
  <si>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</si>
  <si>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</si>
  <si>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</si>
  <si>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</si>
  <si>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</si>
  <si>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</si>
  <si>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</si>
  <si>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</si>
  <si>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</si>
  <si>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</si>
  <si>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</si>
  <si>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</si>
  <si>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</si>
  <si>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</si>
  <si>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</si>
  <si>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</si>
  <si>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</si>
  <si>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</si>
  <si>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</si>
  <si>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</si>
  <si>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</si>
  <si>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</si>
  <si>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</si>
  <si>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</si>
  <si>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</si>
  <si>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</si>
  <si>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</si>
  <si>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</si>
  <si>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</si>
  <si>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</si>
  <si>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</si>
  <si>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</si>
  <si>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</si>
  <si>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</si>
  <si>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</si>
  <si>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</si>
  <si>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</si>
  <si>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</si>
  <si>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</si>
  <si>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</si>
  <si>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</si>
  <si>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</si>
  <si>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</si>
  <si>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</si>
  <si>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</si>
  <si>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</si>
  <si>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</si>
  <si>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</si>
  <si>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</si>
  <si>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</si>
  <si>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</si>
  <si>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</si>
  <si>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</si>
  <si>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</si>
  <si>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</si>
  <si>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</si>
  <si>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</si>
  <si>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</si>
  <si>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</si>
  <si>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</si>
  <si>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</si>
  <si>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</si>
  <si>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</si>
  <si>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</si>
  <si>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</si>
  <si>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</si>
  <si>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</si>
  <si>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</si>
  <si>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</si>
  <si>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</si>
  <si>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</si>
  <si>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</si>
  <si>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</si>
  <si>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</si>
  <si>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</si>
  <si>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</si>
  <si>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</si>
  <si>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</si>
  <si>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</si>
  <si>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</si>
  <si>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</si>
  <si>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</si>
  <si>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</si>
  <si>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</si>
  <si>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</si>
  <si>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</si>
  <si>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</si>
  <si>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</si>
  <si>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</si>
  <si>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</si>
  <si>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</si>
  <si>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</si>
  <si>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</si>
  <si>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</si>
  <si>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</si>
  <si>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</si>
  <si>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</si>
  <si>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</si>
  <si>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</si>
  <si>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</si>
  <si>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</si>
  <si>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</si>
  <si>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</si>
  <si>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</si>
  <si>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</si>
  <si>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</si>
  <si>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</si>
  <si>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</si>
  <si>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</si>
  <si>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</si>
  <si>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</si>
  <si>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</si>
  <si>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</si>
  <si>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</si>
  <si>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</si>
  <si>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</si>
  <si>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</si>
  <si>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</si>
  <si>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</si>
  <si>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</si>
  <si>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</si>
  <si>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</si>
  <si>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</si>
  <si>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</si>
  <si>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</si>
  <si>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</si>
  <si>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</si>
  <si>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</si>
  <si>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</si>
  <si>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</si>
  <si>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</si>
  <si>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</si>
  <si>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</si>
  <si>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</si>
  <si>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</si>
  <si>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</si>
  <si>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</si>
  <si>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</si>
  <si>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</si>
  <si>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</si>
  <si>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</si>
  <si>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</si>
  <si>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</si>
  <si>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</si>
  <si>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</si>
  <si>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</si>
  <si>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</si>
  <si>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</si>
  <si>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</si>
  <si>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</si>
  <si>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</si>
  <si>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</si>
  <si>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</si>
  <si>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</si>
  <si>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</si>
  <si>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</si>
  <si>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</si>
  <si>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</si>
  <si>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</si>
  <si>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</si>
  <si>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</si>
  <si>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</si>
  <si>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</si>
  <si>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</si>
  <si>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</si>
  <si>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</si>
  <si>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</si>
  <si>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</si>
  <si>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</si>
  <si>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</si>
  <si>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</si>
  <si>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</si>
  <si>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</si>
  <si>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</si>
  <si>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</si>
  <si>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</si>
  <si>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</si>
  <si>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</si>
  <si>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</si>
  <si>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</si>
  <si>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</si>
  <si>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</si>
  <si>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</si>
  <si>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</si>
  <si>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</si>
  <si>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</si>
  <si>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</si>
  <si>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</si>
  <si>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</si>
  <si>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</si>
  <si>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</si>
  <si>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</si>
  <si>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</si>
  <si>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</si>
  <si>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</si>
  <si>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</si>
  <si>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</si>
  <si>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</si>
  <si>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</si>
  <si>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</si>
  <si>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</si>
  <si>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</si>
  <si>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</si>
  <si>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</si>
  <si>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</si>
  <si>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</si>
  <si>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</si>
  <si>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</si>
  <si>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</si>
  <si>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</si>
  <si>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</si>
  <si>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</si>
  <si>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</si>
  <si>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</si>
  <si>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</si>
  <si>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</si>
  <si>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</si>
  <si>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</si>
  <si>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</si>
  <si>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</si>
  <si>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</si>
  <si>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</si>
  <si>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</si>
  <si>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</si>
  <si>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</si>
  <si>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</si>
  <si>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</si>
  <si>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</si>
  <si>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</si>
  <si>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</si>
  <si>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</si>
  <si>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</si>
  <si>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</si>
  <si>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</si>
  <si>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</si>
  <si>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</si>
  <si>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</si>
  <si>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</si>
  <si>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</si>
  <si>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</si>
  <si>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</si>
  <si>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</si>
  <si>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</si>
  <si>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</si>
  <si>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</si>
  <si>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</si>
  <si>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</si>
  <si>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</si>
  <si>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</si>
  <si>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</si>
  <si>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</si>
  <si>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</si>
  <si>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</si>
  <si>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</si>
  <si>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</si>
  <si>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</si>
  <si>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</si>
  <si>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</si>
  <si>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</si>
  <si>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</si>
  <si>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</si>
  <si>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</si>
  <si>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</si>
  <si>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</si>
  <si>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</si>
  <si>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</si>
  <si>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</si>
  <si>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</si>
  <si>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</si>
  <si>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</si>
  <si>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</si>
  <si>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</si>
  <si>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</si>
  <si>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</si>
  <si>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</si>
  <si>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</si>
  <si>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</si>
  <si>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</si>
  <si>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</si>
  <si>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</si>
  <si>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</si>
  <si>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</si>
  <si>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</si>
  <si>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</si>
  <si>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</si>
  <si>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</si>
  <si>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</si>
  <si>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</si>
  <si>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</si>
  <si>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</si>
  <si>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</si>
  <si>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</si>
  <si>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</si>
  <si>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</si>
  <si>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</si>
  <si>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</si>
  <si>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</si>
  <si>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</si>
  <si>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</si>
  <si>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</si>
  <si>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</si>
  <si>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</si>
  <si>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</si>
  <si>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</si>
  <si>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</si>
  <si>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</si>
  <si>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</si>
  <si>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</si>
  <si>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</si>
  <si>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</si>
  <si>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</si>
  <si>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</si>
  <si>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</si>
  <si>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</si>
  <si>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</si>
  <si>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</si>
  <si>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</si>
  <si>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</si>
  <si>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</si>
  <si>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</si>
  <si>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</si>
  <si>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</si>
  <si>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</si>
  <si>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</si>
  <si>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</si>
  <si>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</si>
  <si>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</si>
  <si>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</si>
  <si>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</si>
  <si>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</si>
  <si>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</si>
  <si>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</si>
  <si>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</si>
  <si>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</si>
  <si>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</si>
  <si>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</si>
  <si>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</si>
  <si>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</si>
  <si>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</si>
  <si>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</si>
  <si>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</si>
  <si>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</si>
  <si>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</si>
  <si>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</si>
  <si>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</si>
  <si>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</si>
  <si>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</si>
  <si>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</si>
  <si>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</si>
  <si>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</si>
  <si>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</si>
  <si>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</si>
  <si>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</si>
  <si>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</si>
  <si>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</si>
  <si>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</si>
  <si>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</si>
  <si>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</si>
  <si>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</si>
  <si>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</si>
  <si>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</si>
  <si>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</si>
  <si>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</si>
  <si>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</si>
  <si>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</si>
  <si>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</si>
  <si>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</si>
  <si>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</si>
  <si>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</si>
  <si>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</si>
  <si>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</si>
  <si>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</si>
  <si>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</si>
  <si>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</si>
  <si>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</si>
  <si>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</si>
  <si>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</si>
  <si>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</si>
  <si>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</si>
  <si>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</si>
  <si>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</si>
  <si>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</si>
  <si>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</si>
  <si>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</si>
  <si>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</si>
  <si>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</si>
  <si>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</si>
  <si>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</si>
  <si>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</si>
  <si>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</si>
  <si>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</si>
  <si>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</si>
  <si>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</si>
  <si>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</si>
  <si>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</si>
  <si>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</si>
  <si>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</si>
  <si>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</si>
  <si>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</si>
  <si>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</si>
  <si>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</si>
  <si>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</si>
  <si>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</si>
  <si>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</si>
  <si>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</si>
  <si>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</si>
  <si>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</si>
  <si>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</si>
  <si>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</si>
  <si>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</si>
  <si>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</si>
  <si>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</si>
  <si>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</si>
  <si>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</si>
  <si>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</si>
  <si>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</si>
  <si>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</si>
  <si>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</si>
  <si>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</si>
  <si>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</si>
  <si>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</si>
  <si>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</si>
  <si>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</si>
  <si>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</si>
  <si>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</si>
  <si>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</si>
  <si>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</si>
  <si>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</si>
  <si>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</si>
  <si>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</si>
  <si>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</si>
  <si>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</si>
  <si>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</si>
  <si>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</si>
  <si>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</si>
  <si>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</si>
  <si>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</si>
  <si>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</si>
  <si>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</si>
  <si>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</si>
  <si>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</si>
  <si>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</si>
  <si>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</si>
  <si>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</si>
  <si>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</si>
  <si>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</si>
  <si>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</si>
  <si>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</si>
  <si>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</si>
  <si>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</si>
  <si>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</si>
  <si>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</si>
  <si>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</si>
  <si>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</si>
  <si>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</si>
  <si>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</si>
  <si>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</si>
  <si>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</si>
  <si>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</si>
  <si>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</si>
  <si>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</si>
  <si>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</si>
  <si>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</si>
  <si>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</si>
  <si>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</si>
  <si>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</si>
  <si>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</si>
  <si>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</si>
  <si>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</si>
  <si>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</si>
  <si>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</si>
  <si>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</si>
  <si>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</si>
  <si>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</si>
  <si>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</si>
  <si>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</si>
  <si>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</si>
  <si>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</si>
  <si>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</si>
  <si>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</si>
  <si>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</si>
  <si>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</si>
  <si>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</si>
  <si>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</si>
  <si>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</si>
  <si>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</si>
  <si>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</si>
  <si>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</si>
  <si>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</si>
  <si>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</si>
  <si>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</si>
  <si>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</si>
  <si>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</si>
  <si>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</si>
  <si>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</si>
  <si>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</si>
  <si>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</si>
  <si>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</si>
  <si>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</si>
  <si>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</si>
  <si>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</si>
  <si>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</si>
  <si>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</si>
  <si>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</si>
  <si>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</si>
  <si>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</si>
  <si>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</si>
  <si>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</si>
  <si>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</si>
  <si>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</si>
  <si>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</si>
  <si>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</si>
  <si>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</si>
  <si>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</si>
  <si>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</si>
  <si>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</si>
  <si>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</si>
  <si>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</si>
  <si>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</si>
  <si>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</si>
  <si>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</si>
  <si>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</si>
  <si>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</si>
  <si>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</si>
  <si>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</si>
  <si>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</si>
  <si>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</si>
  <si>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</si>
  <si>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</si>
  <si>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</si>
  <si>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</si>
  <si>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</si>
  <si>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</si>
  <si>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</si>
  <si>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</si>
  <si>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</si>
  <si>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</si>
  <si>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</si>
  <si>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</si>
  <si>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</si>
  <si>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</si>
  <si>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</si>
  <si>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</si>
  <si>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</si>
  <si>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</si>
  <si>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</si>
  <si>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</si>
  <si>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</si>
  <si>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</si>
  <si>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</si>
  <si>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</si>
  <si>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</si>
  <si>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</si>
  <si>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</si>
  <si>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</si>
  <si>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</si>
  <si>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</si>
  <si>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</si>
  <si>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</si>
  <si>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</si>
  <si>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</si>
  <si>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</si>
  <si>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</si>
  <si>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</si>
  <si>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</si>
  <si>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</si>
  <si>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</si>
  <si>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</si>
  <si>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</si>
  <si>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</si>
  <si>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</si>
  <si>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</si>
  <si>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</si>
  <si>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</si>
  <si>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</si>
  <si>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</si>
  <si>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</si>
  <si>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</si>
  <si>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</si>
  <si>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</si>
  <si>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</si>
  <si>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</si>
  <si>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</si>
  <si>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</si>
  <si>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</si>
  <si>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</si>
  <si>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</si>
  <si>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</si>
  <si>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</si>
  <si>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</si>
  <si>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</si>
  <si>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</si>
  <si>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</si>
  <si>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</si>
  <si>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</si>
  <si>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</si>
  <si>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</si>
  <si>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</si>
  <si>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</si>
  <si>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</si>
  <si>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</si>
  <si>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</si>
  <si>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</si>
  <si>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</si>
  <si>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</si>
  <si>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</si>
  <si>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</si>
  <si>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</si>
  <si>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</si>
  <si>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</si>
  <si>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</si>
  <si>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</si>
  <si>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</si>
  <si>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</si>
  <si>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</si>
  <si>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</si>
  <si>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</si>
  <si>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</si>
  <si>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</si>
  <si>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</si>
  <si>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</si>
  <si>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</si>
  <si>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</si>
  <si>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</si>
  <si>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</si>
  <si>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</si>
  <si>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</si>
  <si>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</si>
  <si>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</si>
  <si>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</si>
  <si>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</si>
  <si>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</si>
  <si>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</si>
  <si>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</si>
  <si>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</si>
  <si>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</si>
  <si>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</si>
  <si>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</si>
  <si>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</si>
  <si>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</si>
  <si>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</si>
  <si>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</si>
  <si>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</si>
  <si>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</si>
  <si>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</si>
  <si>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</si>
  <si>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</si>
  <si>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</si>
  <si>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</si>
  <si>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</si>
  <si>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</si>
  <si>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</si>
  <si>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</si>
  <si>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</si>
  <si>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</si>
  <si>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</si>
  <si>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</si>
  <si>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</si>
  <si>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</si>
  <si>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</si>
  <si>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</si>
  <si>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</si>
  <si>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</si>
  <si>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</si>
  <si>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</si>
  <si>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</si>
  <si>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</si>
  <si>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</si>
  <si>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</si>
  <si>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</si>
  <si>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</si>
  <si>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</si>
  <si>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</si>
  <si>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</si>
  <si>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</si>
  <si>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</si>
  <si>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</si>
  <si>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</si>
  <si>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</si>
  <si>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</si>
  <si>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</si>
  <si>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</si>
  <si>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</si>
  <si>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</si>
  <si>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</si>
  <si>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</si>
  <si>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</si>
  <si>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</si>
  <si>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</si>
  <si>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</si>
  <si>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</si>
  <si>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</si>
  <si>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</si>
  <si>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</si>
  <si>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</si>
  <si>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</si>
  <si>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</si>
  <si>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</si>
  <si>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</si>
  <si>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</si>
  <si>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</si>
  <si>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</si>
  <si>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</si>
  <si>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</si>
  <si>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</si>
  <si>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</si>
  <si>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</si>
  <si>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</si>
  <si>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</si>
  <si>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</si>
  <si>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</si>
  <si>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</si>
  <si>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</si>
  <si>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</si>
  <si>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</si>
  <si>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</si>
  <si>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</si>
  <si>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</si>
  <si>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</si>
  <si>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</si>
  <si>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</si>
  <si>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</si>
  <si>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</si>
  <si>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</si>
  <si>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</si>
  <si>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</si>
  <si>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</si>
  <si>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</si>
  <si>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</si>
  <si>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</si>
  <si>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</si>
  <si>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</si>
  <si>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</si>
  <si>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</si>
  <si>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</si>
  <si>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</si>
  <si>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</si>
  <si>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</si>
  <si>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</si>
  <si>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</si>
  <si>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</si>
  <si>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</si>
  <si>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</si>
  <si>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</si>
  <si>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</si>
  <si>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</si>
  <si>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</si>
  <si>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</si>
  <si>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</si>
  <si>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</si>
  <si>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</si>
  <si>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</si>
  <si>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</si>
  <si>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</si>
  <si>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</si>
  <si>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</si>
  <si>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</si>
  <si>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</si>
  <si>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</si>
  <si>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</si>
  <si>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</si>
  <si>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</si>
  <si>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</si>
  <si>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</si>
  <si>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</si>
  <si>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</si>
  <si>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</si>
  <si>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</si>
  <si>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</si>
  <si>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</si>
  <si>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</si>
  <si>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</si>
  <si>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</si>
  <si>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</si>
  <si>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</si>
  <si>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</si>
  <si>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</si>
  <si>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</si>
  <si>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</si>
  <si>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</si>
  <si>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</si>
  <si>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</si>
  <si>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</si>
  <si>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</si>
  <si>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</si>
  <si>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</si>
  <si>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</si>
  <si>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</si>
  <si>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</si>
  <si>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</si>
  <si>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</si>
  <si>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</si>
  <si>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</si>
  <si>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</si>
  <si>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</si>
  <si>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</si>
  <si>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</si>
  <si>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</si>
  <si>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</si>
  <si>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</si>
  <si>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</si>
  <si>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</si>
  <si>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</si>
  <si>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</si>
  <si>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</si>
  <si>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</si>
  <si>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</si>
  <si>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</si>
  <si>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</si>
  <si>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</si>
  <si>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</si>
  <si>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</si>
  <si>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</si>
  <si>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</si>
  <si>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</si>
  <si>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</si>
  <si>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</si>
  <si>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</si>
  <si>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</si>
  <si>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</si>
  <si>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</si>
  <si>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</si>
  <si>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</si>
  <si>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</si>
  <si>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</si>
  <si>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</si>
  <si>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</si>
  <si>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</si>
  <si>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</si>
  <si>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</si>
  <si>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</si>
  <si>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</si>
  <si>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</si>
  <si>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</si>
  <si>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</si>
  <si>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</si>
  <si>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</si>
  <si>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</si>
  <si>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</si>
  <si>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</si>
  <si>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</si>
  <si>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</si>
  <si>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</si>
  <si>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</si>
  <si>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</si>
  <si>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</si>
  <si>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</si>
  <si>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</si>
  <si>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</si>
  <si>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</si>
  <si>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</si>
  <si>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</si>
  <si>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</si>
  <si>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</si>
  <si>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</si>
  <si>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</si>
  <si>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</si>
  <si>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</si>
  <si>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</si>
  <si>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</si>
  <si>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</si>
  <si>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</si>
  <si>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</si>
  <si>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</si>
  <si>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</si>
  <si>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</si>
  <si>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</si>
  <si>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</si>
  <si>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</si>
  <si>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</si>
  <si>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</si>
  <si>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</si>
  <si>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</si>
  <si>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</si>
  <si>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</si>
  <si>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</si>
  <si>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</si>
  <si>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</si>
  <si>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</si>
  <si>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</si>
  <si>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</si>
  <si>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</si>
  <si>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</si>
  <si>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</si>
  <si>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</si>
  <si>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</si>
  <si>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</si>
  <si>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</si>
  <si>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</si>
  <si>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</si>
  <si>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</si>
  <si>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</si>
  <si>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</si>
  <si>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</si>
  <si>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</si>
  <si>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</si>
  <si>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</si>
  <si>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</si>
  <si>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</si>
  <si>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</si>
  <si>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</si>
  <si>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</si>
  <si>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</si>
  <si>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</si>
  <si>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</si>
  <si>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</si>
  <si>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</si>
  <si>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</si>
  <si>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</si>
  <si>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</si>
  <si>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</si>
  <si>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</si>
  <si>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</si>
  <si>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</si>
  <si>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</si>
  <si>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</si>
  <si>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</si>
  <si>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</si>
  <si>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</si>
  <si>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</si>
  <si>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</si>
  <si>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</si>
  <si>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</si>
  <si>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</si>
  <si>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</si>
  <si>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</si>
  <si>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</si>
  <si>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</si>
  <si>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</si>
  <si>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</si>
  <si>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</si>
  <si>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</si>
  <si>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</si>
  <si>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</si>
  <si>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</si>
  <si>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</si>
  <si>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</si>
  <si>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</si>
  <si>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</si>
  <si>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</si>
  <si>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</si>
  <si>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</si>
  <si>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</si>
  <si>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</si>
  <si>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</si>
  <si>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</si>
  <si>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</si>
  <si>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</si>
  <si>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</si>
  <si>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</si>
  <si>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</si>
  <si>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</si>
  <si>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</si>
  <si>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</si>
  <si>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</si>
  <si>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</si>
  <si>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</si>
  <si>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</si>
  <si>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</si>
  <si>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</si>
  <si>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</si>
  <si>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</si>
  <si>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</si>
  <si>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</si>
  <si>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</si>
  <si>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</si>
  <si>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</si>
  <si>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</si>
  <si>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</si>
  <si>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</si>
  <si>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</si>
  <si>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</si>
  <si>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</si>
  <si>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</si>
  <si>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</si>
  <si>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</si>
  <si>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</si>
  <si>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</si>
  <si>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</si>
  <si>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</si>
  <si>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</si>
  <si>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</si>
  <si>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</si>
  <si>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</si>
  <si>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</si>
  <si>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</si>
  <si>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</si>
  <si>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</si>
  <si>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</si>
  <si>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</si>
  <si>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</si>
  <si>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</si>
  <si>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</si>
  <si>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</si>
  <si>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</si>
  <si>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</si>
  <si>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</si>
  <si>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</si>
  <si>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</si>
  <si>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</si>
  <si>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</si>
  <si>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</si>
  <si>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</si>
  <si>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</si>
  <si>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</si>
  <si>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</si>
  <si>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</si>
  <si>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</si>
  <si>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</si>
  <si>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</si>
  <si>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</si>
  <si>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</si>
  <si>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</si>
  <si>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</si>
  <si>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</si>
  <si>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</si>
  <si>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</si>
  <si>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</si>
  <si>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</si>
  <si>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</si>
  <si>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</si>
  <si>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</si>
  <si>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</si>
  <si>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</si>
  <si>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</si>
  <si>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</si>
  <si>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</si>
  <si>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</si>
  <si>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</si>
  <si>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</si>
  <si>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</si>
  <si>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</si>
  <si>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</si>
  <si>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</si>
  <si>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</si>
  <si>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</si>
  <si>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</si>
  <si>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</si>
  <si>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</si>
  <si>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</si>
  <si>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</si>
  <si>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</si>
  <si>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</si>
  <si>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</si>
  <si>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</si>
  <si>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</si>
  <si>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</si>
  <si>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</si>
  <si>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</si>
  <si>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</si>
  <si>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</si>
  <si>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</si>
  <si>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</si>
  <si>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</si>
  <si>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</si>
  <si>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</si>
  <si>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</si>
  <si>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</si>
  <si>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</si>
  <si>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</si>
  <si>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</si>
  <si>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</si>
  <si>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</si>
  <si>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</si>
  <si>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</si>
  <si>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</si>
  <si>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</si>
  <si>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</si>
  <si>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</si>
  <si>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</si>
  <si>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</si>
  <si>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</si>
  <si>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</si>
  <si>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</si>
  <si>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</si>
  <si>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</si>
  <si>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</si>
  <si>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</si>
  <si>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</si>
  <si>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</si>
  <si>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</si>
  <si>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</si>
  <si>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</si>
  <si>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</si>
  <si>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</si>
  <si>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</si>
  <si>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</si>
  <si>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</si>
  <si>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</si>
  <si>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</si>
  <si>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</si>
  <si>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</si>
  <si>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</si>
  <si>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</si>
  <si>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</si>
  <si>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</si>
  <si>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</si>
  <si>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</si>
  <si>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</si>
  <si>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</si>
  <si>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</si>
  <si>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</si>
  <si>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</si>
  <si>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</si>
  <si>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</si>
  <si>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</si>
  <si>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</si>
  <si>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</si>
  <si>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</si>
  <si>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</si>
  <si>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</si>
  <si>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</si>
  <si>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</si>
  <si>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</si>
  <si>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</si>
  <si>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</si>
  <si>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</si>
  <si>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</si>
  <si>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</si>
  <si>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</si>
  <si>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</si>
  <si>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</si>
  <si>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</si>
  <si>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</si>
  <si>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</si>
  <si>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</si>
  <si>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</si>
  <si>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</si>
  <si>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</si>
  <si>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</si>
  <si>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</si>
  <si>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</si>
  <si>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</si>
  <si>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</si>
  <si>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</si>
  <si>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</si>
  <si>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</si>
  <si>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</si>
  <si>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</si>
  <si>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</si>
  <si>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</si>
  <si>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</si>
  <si>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</si>
  <si>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</si>
  <si>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</si>
  <si>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</si>
  <si>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</si>
  <si>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</si>
  <si>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</si>
  <si>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</si>
  <si>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</si>
  <si>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</si>
  <si>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</si>
  <si>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</si>
  <si>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</si>
  <si>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</si>
  <si>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</si>
  <si>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</si>
  <si>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</si>
  <si>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</si>
  <si>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</si>
  <si>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</si>
  <si>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</si>
  <si>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</si>
  <si>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</si>
  <si>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</si>
  <si>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</si>
  <si>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</si>
  <si>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</si>
  <si>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</si>
  <si>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</si>
  <si>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</si>
  <si>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</si>
  <si>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</si>
  <si>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</si>
  <si>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</si>
  <si>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</si>
  <si>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</si>
  <si>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</si>
  <si>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</si>
  <si>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</si>
  <si>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</si>
  <si>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</si>
  <si>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</si>
  <si>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</si>
  <si>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</si>
  <si>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</si>
  <si>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</si>
  <si>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</si>
  <si>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</si>
  <si>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</si>
  <si>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</si>
  <si>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</si>
  <si>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</si>
  <si>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</si>
  <si>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</si>
  <si>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</si>
  <si>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</si>
  <si>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</si>
  <si>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</si>
  <si>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</si>
  <si>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</si>
  <si>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</si>
  <si>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</si>
  <si>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</si>
  <si>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</si>
  <si>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</si>
  <si>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</si>
  <si>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</si>
  <si>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</si>
  <si>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</si>
  <si>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</si>
  <si>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</si>
  <si>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</si>
  <si>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</si>
  <si>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</si>
  <si>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</si>
  <si>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</si>
  <si>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</si>
  <si>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</si>
  <si>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</si>
  <si>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</si>
  <si>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</si>
  <si>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</si>
  <si>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</si>
  <si>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</si>
  <si>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</si>
  <si>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</si>
  <si>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</si>
  <si>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</si>
  <si>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</si>
  <si>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</si>
  <si>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</si>
  <si>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</si>
  <si>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</si>
  <si>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</si>
  <si>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</si>
  <si>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</si>
  <si>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</si>
  <si>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</si>
  <si>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</si>
  <si>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</si>
  <si>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</si>
  <si>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</si>
  <si>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</si>
  <si>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</si>
  <si>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</si>
  <si>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</si>
  <si>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</si>
  <si>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</si>
  <si>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</si>
  <si>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</si>
  <si>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</si>
  <si>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</si>
  <si>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</si>
  <si>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</si>
  <si>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</si>
  <si>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</si>
  <si>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</si>
  <si>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</si>
  <si>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</si>
  <si>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</si>
  <si>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</si>
  <si>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</si>
  <si>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</si>
  <si>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</si>
  <si>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</si>
  <si>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</si>
  <si>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</si>
  <si>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</si>
  <si>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</si>
  <si>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</si>
  <si>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</si>
  <si>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</si>
  <si>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</si>
  <si>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</si>
  <si>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</si>
  <si>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</si>
  <si>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</si>
  <si>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</si>
  <si>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</si>
  <si>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</si>
  <si>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</si>
  <si>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</si>
  <si>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</si>
  <si>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</si>
  <si>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</si>
  <si>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</si>
  <si>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</si>
  <si>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</si>
  <si>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</si>
  <si>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</si>
  <si>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</si>
  <si>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</si>
  <si>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</si>
  <si>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</si>
  <si>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</si>
  <si>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</si>
  <si>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</si>
  <si>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</si>
  <si>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</si>
  <si>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</si>
  <si>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</si>
  <si>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</si>
  <si>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</si>
  <si>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</si>
  <si>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</si>
  <si>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</si>
  <si>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</si>
  <si>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</si>
  <si>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</si>
  <si>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</si>
  <si>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</si>
  <si>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</si>
  <si>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</si>
  <si>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</si>
  <si>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</si>
  <si>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</si>
  <si>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</si>
  <si>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</si>
  <si>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</si>
  <si>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</si>
  <si>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</si>
  <si>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</si>
  <si>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</si>
  <si>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</si>
  <si>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</si>
  <si>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</si>
  <si>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</si>
  <si>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</si>
  <si>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</si>
  <si>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</si>
  <si>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</si>
  <si>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</si>
  <si>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</si>
  <si>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</si>
  <si>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</si>
  <si>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</si>
  <si>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</si>
  <si>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</si>
  <si>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</si>
  <si>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</si>
  <si>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</si>
  <si>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</si>
  <si>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</si>
  <si>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</si>
  <si>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</si>
  <si>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</si>
  <si>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</si>
  <si>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</si>
  <si>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</si>
  <si>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</si>
  <si>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</si>
  <si>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</si>
  <si>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</si>
  <si>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</si>
  <si>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</si>
  <si>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</si>
  <si>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</si>
  <si>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</si>
  <si>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</si>
  <si>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</si>
  <si>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</si>
  <si>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</si>
  <si>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</si>
  <si>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</si>
  <si>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</si>
  <si>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</si>
  <si>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</si>
  <si>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</si>
  <si>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</si>
  <si>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</si>
  <si>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</si>
  <si>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</si>
  <si>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</si>
  <si>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</si>
  <si>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</si>
  <si>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</si>
  <si>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</si>
  <si>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</si>
  <si>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</si>
  <si>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</si>
  <si>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</si>
  <si>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</si>
  <si>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</si>
  <si>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</si>
  <si>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</si>
  <si>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</si>
  <si>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</si>
  <si>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</si>
  <si>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</si>
  <si>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</si>
  <si>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</si>
  <si>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</si>
  <si>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</si>
  <si>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</si>
  <si>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</si>
  <si>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</si>
  <si>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</si>
  <si>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</si>
  <si>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</si>
  <si>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</si>
  <si>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</si>
  <si>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</si>
  <si>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</si>
  <si>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</si>
  <si>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</si>
  <si>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</si>
  <si>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</si>
  <si>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</si>
  <si>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</si>
  <si>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</si>
  <si>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</si>
  <si>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</si>
  <si>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</si>
  <si>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</si>
  <si>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</si>
  <si>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</si>
  <si>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</si>
  <si>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</si>
  <si>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</si>
  <si>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</si>
  <si>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</si>
  <si>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</si>
  <si>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</si>
  <si>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</si>
  <si>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</si>
  <si>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</si>
  <si>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</si>
  <si>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</si>
  <si>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</si>
  <si>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</si>
  <si>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</si>
  <si>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</si>
  <si>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</si>
  <si>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</si>
  <si>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</si>
  <si>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</si>
  <si>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</si>
  <si>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</si>
  <si>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</si>
  <si>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</si>
  <si>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</si>
  <si>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</si>
  <si>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</si>
  <si>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</si>
  <si>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</si>
  <si>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</si>
  <si>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</si>
  <si>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</si>
  <si>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</si>
  <si>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</si>
  <si>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</si>
  <si>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</si>
  <si>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</si>
  <si>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</si>
  <si>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</si>
  <si>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</si>
  <si>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</si>
  <si>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</si>
  <si>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</si>
  <si>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</si>
  <si>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</si>
  <si>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</si>
  <si>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</si>
  <si>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</si>
  <si>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</si>
  <si>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</si>
  <si>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</si>
  <si>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</si>
  <si>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</si>
  <si>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</si>
  <si>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</si>
  <si>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</si>
  <si>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</si>
  <si>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</si>
  <si>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</si>
  <si>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</si>
  <si>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</si>
  <si>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</si>
  <si>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</si>
  <si>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</si>
  <si>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</si>
  <si>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</si>
  <si>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</si>
  <si>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</si>
  <si>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</si>
  <si>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</si>
  <si>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</si>
  <si>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</si>
  <si>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</si>
  <si>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</si>
  <si>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</si>
  <si>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</si>
  <si>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</si>
  <si>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</si>
  <si>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</si>
  <si>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</si>
  <si>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</si>
  <si>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</si>
  <si>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</si>
  <si>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</si>
  <si>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</si>
  <si>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</si>
  <si>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</si>
  <si>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</si>
  <si>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</si>
  <si>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</si>
  <si>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</si>
  <si>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</si>
  <si>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</si>
  <si>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</si>
  <si>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</si>
  <si>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</si>
  <si>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</si>
  <si>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</si>
  <si>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</si>
  <si>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</si>
  <si>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</si>
  <si>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</si>
  <si>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</si>
  <si>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</si>
  <si>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</si>
  <si>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</si>
  <si>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</si>
  <si>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</si>
  <si>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</si>
  <si>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</si>
  <si>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</si>
  <si>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</si>
  <si>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</si>
  <si>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</si>
  <si>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</si>
  <si>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</si>
  <si>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</si>
  <si>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</si>
  <si>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</si>
  <si>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</si>
  <si>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</si>
  <si>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</si>
  <si>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</si>
  <si>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</si>
  <si>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</si>
  <si>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</si>
  <si>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</si>
  <si>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</si>
  <si>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</si>
  <si>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</si>
  <si>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</si>
  <si>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</si>
  <si>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</si>
  <si>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</si>
  <si>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</si>
  <si>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</si>
  <si>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</si>
  <si>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</si>
  <si>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</si>
  <si>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</si>
  <si>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</si>
  <si>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</si>
  <si>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</si>
  <si>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</si>
  <si>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</si>
  <si>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</si>
  <si>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</si>
  <si>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</si>
  <si>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</si>
  <si>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</si>
  <si>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</si>
  <si>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</si>
  <si>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</si>
  <si>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</si>
  <si>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</si>
  <si>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</si>
  <si>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</si>
  <si>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</si>
  <si>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</si>
  <si>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</si>
  <si>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</si>
  <si>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</si>
  <si>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</si>
  <si>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</si>
  <si>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</si>
  <si>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</si>
  <si>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</si>
  <si>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</si>
  <si>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</si>
  <si>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</si>
  <si>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</si>
  <si>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</si>
  <si>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</si>
  <si>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</si>
  <si>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</si>
  <si>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</si>
  <si>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</si>
  <si>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</si>
  <si>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</si>
  <si>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</si>
  <si>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</si>
  <si>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</si>
  <si>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</si>
  <si>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</si>
  <si>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</si>
  <si>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</si>
  <si>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</si>
  <si>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</si>
  <si>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</si>
  <si>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</si>
  <si>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</si>
  <si>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</si>
  <si>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</si>
  <si>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</si>
  <si>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</si>
  <si>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</si>
  <si>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</si>
  <si>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</si>
  <si>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</si>
  <si>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</si>
  <si>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</si>
  <si>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</si>
  <si>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</si>
  <si>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</si>
  <si>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</si>
  <si>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</si>
  <si>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</si>
  <si>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</si>
  <si>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</si>
  <si>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</si>
  <si>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</si>
  <si>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</si>
  <si>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</si>
  <si>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</si>
  <si>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</si>
  <si>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</si>
  <si>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</si>
  <si>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</si>
  <si>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</si>
  <si>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</si>
  <si>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</si>
  <si>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</si>
  <si>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</si>
  <si>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</si>
  <si>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</si>
  <si>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</si>
  <si>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</si>
  <si>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</si>
  <si>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</si>
  <si>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</si>
  <si>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</si>
  <si>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</si>
  <si>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</si>
  <si>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</si>
  <si>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</si>
  <si>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</si>
  <si>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</si>
  <si>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</si>
  <si>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</si>
  <si>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</si>
  <si>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</si>
  <si>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</si>
  <si>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</si>
  <si>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</si>
  <si>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</si>
  <si>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</si>
  <si>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</si>
  <si>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</si>
  <si>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</si>
  <si>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</si>
  <si>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</si>
  <si>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</si>
  <si>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</si>
  <si>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</si>
  <si>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</si>
  <si>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</si>
  <si>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</si>
  <si>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</si>
  <si>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</si>
  <si>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</si>
  <si>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</si>
  <si>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</si>
  <si>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</si>
  <si>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</si>
  <si>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</si>
  <si>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</si>
  <si>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</si>
  <si>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</si>
  <si>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</si>
  <si>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</si>
  <si>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</si>
  <si>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</si>
  <si>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</si>
  <si>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</si>
  <si>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</si>
  <si>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</si>
  <si>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</si>
  <si>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</si>
  <si>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</si>
  <si>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</si>
  <si>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</si>
  <si>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</si>
  <si>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</si>
  <si>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</si>
  <si>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</si>
  <si>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</si>
  <si>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</si>
  <si>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</si>
  <si>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</si>
  <si>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</si>
  <si>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</si>
  <si>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</si>
  <si>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</si>
  <si>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</si>
  <si>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</si>
  <si>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</si>
  <si>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</si>
  <si>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</si>
  <si>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</si>
  <si>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</si>
  <si>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</si>
  <si>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</si>
  <si>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</si>
  <si>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</si>
  <si>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</si>
  <si>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</si>
  <si>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</si>
  <si>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</si>
  <si>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</si>
  <si>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</si>
  <si>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</si>
  <si>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</si>
  <si>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</si>
  <si>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</si>
  <si>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</si>
  <si>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</si>
  <si>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</si>
  <si>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</si>
  <si>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</si>
  <si>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</si>
  <si>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</si>
  <si>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</si>
  <si>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</si>
  <si>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</si>
  <si>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</si>
  <si>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</si>
  <si>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</si>
  <si>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</si>
  <si>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</si>
  <si>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</si>
  <si>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</si>
  <si>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</si>
  <si>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</si>
  <si>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</si>
  <si>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</si>
  <si>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</si>
  <si>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</si>
  <si>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</si>
  <si>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</si>
  <si>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</si>
  <si>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</si>
  <si>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</si>
  <si>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</si>
  <si>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</si>
  <si>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</si>
  <si>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</si>
  <si>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</si>
  <si>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</si>
  <si>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</si>
  <si>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</si>
  <si>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</si>
  <si>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</si>
  <si>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</si>
  <si>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</si>
  <si>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</si>
  <si>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</si>
  <si>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</si>
  <si>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</si>
  <si>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</si>
  <si>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</si>
  <si>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</si>
  <si>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</si>
  <si>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</si>
  <si>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</si>
  <si>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</si>
  <si>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</si>
  <si>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</si>
  <si>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</si>
  <si>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</si>
  <si>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</si>
  <si>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</si>
  <si>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</si>
  <si>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</si>
  <si>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</si>
  <si>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</si>
  <si>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</si>
  <si>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</si>
  <si>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</si>
  <si>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</si>
  <si>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</si>
  <si>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</si>
  <si>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</si>
  <si>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</si>
  <si>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</si>
  <si>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</si>
  <si>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</si>
  <si>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</si>
  <si>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</si>
  <si>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</si>
  <si>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</si>
  <si>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</si>
  <si>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</si>
  <si>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</si>
  <si>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</si>
  <si>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</si>
  <si>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</si>
  <si>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</si>
  <si>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</si>
  <si>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</si>
  <si>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</si>
  <si>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</si>
  <si>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</si>
  <si>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</si>
  <si>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</si>
  <si>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</si>
  <si>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</si>
  <si>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</si>
  <si>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</si>
  <si>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</si>
  <si>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</si>
  <si>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</si>
  <si>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</si>
  <si>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</si>
  <si>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</si>
  <si>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</si>
  <si>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</si>
  <si>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</si>
  <si>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</si>
  <si>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</si>
  <si>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</si>
  <si>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</si>
  <si>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</si>
  <si>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</si>
  <si>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</si>
  <si>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</si>
  <si>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</si>
  <si>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</si>
  <si>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</si>
  <si>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</si>
  <si>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</si>
  <si>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</si>
  <si>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</si>
  <si>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</si>
  <si>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</si>
  <si>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</si>
  <si>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</si>
  <si>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</si>
  <si>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</si>
  <si>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</si>
  <si>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</si>
  <si>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</si>
  <si>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</si>
  <si>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</si>
  <si>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</si>
  <si>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</si>
  <si>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</si>
  <si>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</si>
  <si>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</si>
  <si>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</si>
  <si>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</si>
  <si>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</si>
  <si>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</si>
  <si>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</si>
  <si>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</si>
  <si>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</si>
  <si>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</si>
  <si>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</si>
  <si>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</si>
  <si>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</si>
  <si>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</si>
  <si>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</si>
  <si>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</si>
  <si>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</si>
  <si>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</si>
  <si>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</si>
  <si>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</si>
  <si>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</si>
  <si>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</si>
  <si>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</si>
  <si>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</si>
  <si>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</si>
  <si>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</si>
  <si>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</si>
  <si>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</si>
  <si>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</si>
  <si>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</si>
  <si>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</si>
  <si>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</si>
  <si>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</si>
  <si>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</si>
  <si>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</si>
  <si>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</si>
  <si>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</si>
  <si>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</si>
  <si>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</si>
  <si>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</si>
  <si>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</si>
  <si>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</si>
  <si>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</si>
  <si>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</si>
  <si>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</si>
  <si>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</si>
  <si>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</si>
  <si>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</si>
  <si>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</si>
  <si>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</si>
  <si>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</si>
  <si>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</si>
  <si>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</si>
  <si>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</si>
  <si>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</si>
  <si>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</si>
  <si>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</si>
  <si>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</si>
  <si>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</si>
  <si>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</si>
  <si>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</si>
  <si>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</si>
  <si>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</si>
  <si>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</si>
  <si>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</si>
  <si>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</si>
  <si>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</si>
  <si>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</si>
  <si>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</si>
  <si>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</si>
  <si>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</si>
  <si>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</si>
  <si>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</si>
  <si>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</si>
  <si>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</si>
  <si>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</si>
  <si>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</si>
  <si>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</si>
  <si>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</si>
  <si>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</si>
  <si>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</si>
  <si>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</si>
  <si>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</si>
  <si>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</si>
  <si>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</si>
  <si>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</si>
  <si>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</si>
  <si>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</si>
  <si>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</si>
  <si>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</si>
  <si>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</si>
  <si>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</si>
  <si>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</si>
  <si>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</si>
  <si>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</si>
  <si>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</si>
  <si>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</si>
  <si>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</si>
  <si>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</si>
  <si>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</si>
  <si>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</si>
  <si>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</si>
  <si>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</si>
  <si>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</si>
  <si>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</si>
  <si>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</si>
  <si>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</si>
  <si>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</si>
  <si>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</si>
  <si>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</si>
  <si>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</si>
  <si>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</si>
  <si>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</si>
  <si>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</si>
  <si>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</si>
  <si>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</si>
  <si>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</si>
  <si>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</si>
  <si>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</si>
  <si>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</si>
  <si>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</si>
  <si>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</si>
  <si>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</si>
  <si>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</si>
  <si>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</si>
  <si>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</si>
  <si>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</si>
  <si>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</si>
  <si>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</si>
  <si>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</si>
  <si>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</si>
  <si>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</si>
  <si>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</si>
  <si>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</si>
  <si>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</si>
  <si>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</si>
  <si>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</si>
  <si>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</si>
  <si>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</si>
  <si>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</si>
  <si>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</si>
  <si>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</si>
  <si>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</si>
  <si>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</si>
  <si>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</si>
  <si>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</si>
  <si>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</si>
  <si>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</si>
  <si>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</si>
  <si>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</si>
  <si>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</si>
  <si>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</si>
  <si>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</si>
  <si>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</si>
  <si>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</si>
  <si>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</si>
  <si>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</si>
  <si>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</si>
  <si>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</si>
  <si>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</si>
  <si>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</si>
  <si>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</si>
  <si>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</si>
  <si>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</si>
  <si>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</si>
  <si>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</si>
  <si>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</si>
  <si>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</si>
  <si>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</si>
  <si>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</si>
  <si>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</si>
  <si>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</si>
  <si>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</si>
  <si>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</si>
  <si>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</si>
  <si>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</si>
  <si>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</si>
  <si>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</si>
  <si>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</si>
  <si>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</si>
  <si>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</si>
  <si>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</si>
  <si>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</si>
  <si>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</si>
  <si>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</si>
  <si>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</si>
  <si>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</si>
  <si>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</si>
  <si>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</si>
  <si>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</si>
  <si>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</si>
  <si>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</si>
  <si>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</si>
  <si>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</si>
  <si>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</si>
  <si>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</si>
  <si>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</si>
  <si>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</si>
  <si>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</si>
  <si>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</si>
  <si>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</si>
  <si>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</si>
  <si>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</si>
  <si>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</si>
  <si>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</si>
  <si>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</si>
  <si>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</si>
  <si>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</si>
  <si>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</si>
  <si>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</si>
  <si>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</si>
  <si>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</si>
  <si>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</si>
  <si>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</si>
  <si>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</si>
  <si>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</si>
  <si>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</si>
  <si>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</si>
  <si>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</si>
  <si>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</si>
  <si>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</si>
  <si>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</si>
  <si>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</si>
  <si>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</si>
  <si>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</si>
  <si>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</si>
  <si>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</si>
  <si>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</si>
  <si>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</si>
  <si>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</si>
  <si>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</si>
  <si>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</si>
  <si>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</si>
  <si>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</si>
  <si>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</si>
  <si>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</si>
  <si>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</si>
  <si>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</si>
  <si>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</si>
  <si>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</si>
  <si>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</si>
  <si>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</si>
  <si>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</si>
  <si>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</si>
  <si>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</si>
  <si>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</si>
  <si>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</si>
  <si>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</si>
  <si>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</si>
  <si>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</si>
  <si>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</si>
  <si>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</si>
  <si>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</si>
  <si>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</si>
  <si>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</si>
  <si>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</si>
  <si>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</si>
  <si>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</si>
  <si>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</si>
  <si>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</si>
  <si>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</si>
  <si>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</si>
  <si>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</si>
  <si>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</si>
  <si>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</si>
  <si>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</si>
  <si>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</si>
  <si>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</si>
  <si>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</si>
  <si>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</si>
  <si>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</si>
  <si>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</si>
  <si>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</si>
  <si>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</si>
  <si>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</si>
  <si>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</si>
  <si>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</si>
  <si>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</si>
  <si>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</si>
  <si>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</si>
  <si>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</si>
  <si>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</si>
  <si>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</si>
  <si>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</si>
  <si>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</si>
  <si>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</si>
  <si>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</si>
  <si>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</si>
  <si>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</si>
  <si>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</si>
  <si>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</si>
  <si>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</si>
  <si>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</si>
  <si>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</si>
  <si>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</si>
  <si>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</si>
  <si>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</si>
  <si>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</si>
  <si>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</si>
  <si>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</si>
  <si>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</si>
  <si>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</si>
  <si>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</si>
  <si>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</si>
  <si>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</si>
  <si>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</si>
  <si>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</si>
  <si>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</si>
  <si>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</si>
  <si>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</si>
  <si>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</si>
  <si>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</si>
  <si>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</si>
  <si>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</si>
  <si>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</si>
  <si>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</si>
  <si>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</si>
  <si>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</si>
  <si>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</si>
  <si>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</si>
  <si>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</si>
  <si>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</si>
  <si>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</si>
  <si>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</si>
  <si>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</si>
  <si>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</si>
  <si>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</si>
  <si>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</si>
  <si>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</si>
  <si>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</si>
  <si>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</si>
  <si>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</si>
  <si>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</si>
  <si>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</si>
  <si>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</si>
  <si>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</si>
  <si>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</si>
  <si>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</si>
  <si>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</si>
  <si>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</si>
  <si>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</si>
  <si>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</si>
  <si>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</si>
  <si>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</si>
  <si>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</si>
  <si>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</si>
  <si>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</si>
  <si>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</si>
  <si>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</si>
  <si>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</si>
  <si>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</si>
  <si>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</si>
  <si>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</si>
  <si>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</si>
  <si>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</si>
  <si>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</si>
  <si>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</si>
  <si>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</si>
  <si>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</si>
  <si>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</si>
  <si>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</si>
  <si>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</si>
  <si>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</si>
  <si>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</si>
  <si>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</si>
  <si>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</si>
  <si>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</si>
  <si>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</si>
  <si>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</si>
  <si>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</si>
  <si>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</si>
  <si>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</si>
  <si>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</si>
  <si>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</si>
  <si>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</si>
  <si>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</si>
  <si>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</si>
  <si>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</si>
  <si>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</si>
  <si>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</si>
  <si>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</si>
  <si>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</si>
  <si>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</si>
  <si>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</si>
  <si>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</si>
  <si>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</si>
  <si>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</si>
  <si>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</si>
  <si>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</si>
  <si>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</si>
  <si>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</si>
  <si>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</si>
  <si>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</si>
  <si>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</si>
  <si>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</si>
  <si>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</si>
  <si>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</si>
  <si>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</si>
  <si>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</si>
  <si>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</si>
  <si>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</si>
  <si>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</si>
  <si>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</si>
  <si>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</si>
  <si>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</si>
  <si>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</si>
  <si>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</si>
  <si>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</si>
  <si>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</si>
  <si>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</si>
  <si>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</si>
  <si>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</si>
  <si>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</si>
  <si>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</si>
  <si>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</si>
  <si>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</si>
  <si>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</si>
  <si>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</si>
  <si>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</si>
  <si>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</si>
  <si>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</si>
  <si>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</si>
  <si>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</si>
  <si>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</si>
  <si>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</si>
  <si>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</si>
  <si>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</si>
  <si>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</si>
  <si>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</si>
  <si>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</si>
  <si>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</si>
  <si>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</si>
  <si>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</si>
  <si>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</si>
  <si>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</si>
  <si>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</si>
  <si>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</si>
  <si>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</si>
  <si>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</si>
  <si>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</si>
  <si>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</si>
  <si>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</si>
  <si>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</si>
  <si>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</si>
  <si>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</si>
  <si>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</si>
  <si>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</si>
  <si>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</si>
  <si>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</si>
  <si>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</si>
  <si>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</si>
  <si>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</si>
  <si>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</si>
  <si>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</si>
  <si>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</si>
  <si>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</si>
  <si>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</si>
  <si>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</si>
  <si>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</si>
  <si>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</si>
  <si>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</si>
  <si>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</si>
  <si>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</si>
  <si>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</si>
  <si>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</si>
  <si>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</si>
  <si>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</si>
  <si>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</si>
  <si>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</si>
  <si>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</si>
  <si>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</si>
  <si>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</si>
  <si>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</si>
  <si>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</si>
  <si>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</si>
  <si>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</si>
  <si>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</si>
  <si>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</si>
  <si>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</si>
  <si>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</si>
  <si>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</si>
  <si>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</si>
  <si>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</si>
  <si>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</si>
  <si>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</si>
  <si>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</si>
  <si>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</si>
  <si>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</si>
  <si>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</si>
  <si>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</si>
  <si>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</si>
  <si>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</si>
  <si>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</si>
  <si>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</si>
  <si>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</si>
  <si>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</si>
  <si>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</si>
  <si>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</si>
  <si>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</si>
  <si>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</si>
  <si>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</si>
  <si>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</si>
  <si>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</si>
  <si>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</si>
  <si>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</si>
  <si>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</si>
  <si>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</si>
  <si>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</si>
  <si>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</si>
  <si>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</si>
  <si>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</si>
  <si>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</si>
  <si>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</si>
  <si>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</si>
  <si>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</si>
  <si>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</si>
  <si>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</si>
  <si>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</si>
  <si>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</si>
  <si>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</si>
  <si>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</si>
  <si>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</si>
  <si>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</si>
  <si>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</si>
  <si>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</si>
  <si>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</si>
  <si>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</si>
  <si>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</si>
  <si>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</si>
  <si>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</si>
  <si>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</si>
  <si>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</si>
  <si>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</si>
  <si>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</si>
  <si>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</si>
  <si>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</si>
  <si>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</si>
  <si>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</si>
  <si>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</si>
  <si>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</si>
  <si>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</si>
  <si>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</si>
  <si>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</si>
  <si>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</si>
  <si>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</si>
  <si>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</si>
  <si>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</si>
  <si>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</si>
  <si>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</si>
  <si>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</si>
  <si>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</si>
  <si>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</si>
  <si>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</si>
  <si>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</si>
  <si>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</si>
  <si>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</si>
  <si>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</si>
  <si>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</si>
  <si>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</si>
  <si>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</si>
  <si>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</si>
  <si>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</si>
  <si>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</si>
  <si>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</si>
  <si>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</si>
  <si>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</si>
  <si>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</si>
  <si>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</si>
  <si>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</si>
  <si>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</si>
  <si>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</si>
  <si>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</si>
  <si>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</si>
  <si>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</si>
  <si>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</si>
  <si>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</si>
  <si>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</si>
  <si>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</si>
  <si>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</si>
  <si>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</si>
  <si>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</si>
  <si>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</si>
  <si>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</si>
  <si>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</si>
  <si>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</si>
  <si>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</si>
  <si>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</si>
  <si>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</si>
  <si>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</si>
  <si>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</si>
  <si>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</si>
  <si>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</si>
  <si>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</si>
  <si>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</si>
  <si>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</si>
  <si>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</si>
  <si>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</si>
  <si>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</si>
  <si>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</si>
  <si>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</si>
  <si>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</si>
  <si>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</si>
  <si>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</si>
  <si>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</si>
  <si>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</si>
  <si>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</si>
  <si>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</si>
  <si>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</si>
  <si>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</si>
  <si>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</si>
  <si>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</si>
  <si>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</si>
  <si>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</si>
  <si>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</si>
  <si>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</si>
  <si>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</si>
  <si>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</si>
  <si>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</si>
  <si>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</si>
  <si>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</si>
  <si>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</si>
  <si>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</si>
  <si>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</si>
  <si>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</si>
  <si>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</si>
  <si>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</si>
  <si>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</si>
  <si>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</si>
  <si>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</si>
  <si>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</si>
  <si>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</si>
  <si>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</si>
  <si>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</si>
  <si>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</si>
  <si>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</si>
  <si>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</si>
  <si>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</si>
  <si>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</si>
  <si>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</si>
  <si>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</si>
  <si>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</si>
  <si>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</si>
  <si>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</si>
  <si>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</si>
  <si>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</si>
  <si>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</si>
  <si>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</si>
  <si>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</si>
  <si>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</si>
  <si>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</si>
  <si>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</si>
  <si>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</si>
  <si>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</si>
  <si>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</si>
  <si>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</si>
  <si>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</si>
  <si>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</si>
  <si>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</si>
  <si>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</si>
  <si>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</si>
  <si>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</si>
  <si>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</si>
  <si>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</si>
  <si>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</si>
  <si>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</si>
  <si>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</si>
  <si>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</si>
  <si>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</si>
  <si>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</si>
  <si>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</si>
  <si>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</si>
  <si>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</si>
  <si>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</si>
  <si>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</si>
  <si>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</si>
  <si>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</si>
  <si>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</si>
  <si>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</si>
  <si>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</si>
  <si>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</si>
  <si>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</si>
  <si>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</si>
  <si>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</si>
  <si>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</si>
  <si>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</si>
  <si>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</si>
  <si>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</si>
  <si>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</si>
  <si>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</si>
  <si>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</si>
  <si>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</si>
  <si>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</si>
  <si>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</si>
  <si>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</si>
  <si>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</si>
  <si>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</si>
  <si>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</si>
  <si>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</si>
  <si>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</si>
  <si>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</si>
  <si>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</si>
  <si>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</si>
  <si>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</si>
  <si>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</si>
  <si>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</si>
  <si>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</si>
  <si>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</si>
  <si>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</si>
  <si>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</si>
  <si>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</si>
  <si>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</si>
  <si>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</si>
  <si>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</si>
  <si>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</si>
  <si>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</si>
  <si>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</si>
  <si>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</si>
  <si>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</si>
  <si>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</si>
  <si>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</si>
  <si>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</si>
  <si>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</si>
  <si>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</si>
  <si>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</si>
  <si>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</si>
  <si>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</si>
  <si>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</si>
  <si>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</si>
  <si>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</si>
  <si>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</si>
  <si>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</si>
  <si>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</si>
  <si>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</si>
  <si>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</si>
  <si>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</si>
  <si>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</si>
  <si>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</si>
  <si>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</si>
  <si>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</si>
  <si>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</si>
  <si>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</si>
  <si>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</si>
  <si>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</si>
  <si>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</si>
  <si>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</si>
  <si>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</si>
  <si>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</si>
  <si>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</si>
  <si>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</si>
  <si>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</si>
  <si>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</si>
  <si>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</si>
  <si>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</si>
  <si>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</si>
  <si>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</si>
  <si>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</si>
  <si>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</si>
  <si>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</si>
  <si>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</si>
  <si>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</si>
  <si>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</si>
  <si>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</si>
  <si>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</si>
  <si>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</si>
  <si>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</si>
  <si>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</si>
  <si>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</si>
  <si>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</si>
  <si>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</si>
  <si>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</si>
  <si>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</si>
  <si>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</si>
  <si>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</si>
  <si>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</si>
  <si>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</si>
  <si>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</si>
  <si>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</si>
  <si>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</si>
  <si>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</si>
  <si>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</si>
  <si>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</si>
  <si>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</si>
  <si>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</si>
  <si>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</si>
  <si>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</si>
  <si>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</si>
  <si>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</si>
  <si>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</si>
  <si>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</si>
  <si>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</si>
  <si>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</si>
  <si>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</si>
  <si>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</si>
  <si>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</si>
  <si>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</si>
  <si>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</si>
  <si>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</si>
  <si>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</si>
  <si>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</si>
  <si>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</si>
  <si>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</si>
  <si>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</si>
  <si>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</si>
  <si>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</si>
  <si>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</si>
  <si>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</si>
  <si>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</si>
  <si>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</si>
  <si>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</si>
  <si>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</si>
  <si>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</si>
  <si>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</si>
  <si>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</si>
  <si>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</si>
  <si>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</si>
  <si>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</si>
  <si>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</si>
  <si>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</si>
  <si>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</si>
  <si>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</si>
  <si>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</si>
  <si>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</si>
  <si>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</si>
  <si>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</si>
  <si>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</si>
  <si>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</si>
  <si>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</si>
  <si>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</si>
  <si>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</si>
  <si>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</si>
  <si>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</si>
  <si>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</si>
  <si>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</si>
  <si>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</si>
  <si>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</si>
  <si>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</si>
  <si>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</si>
  <si>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</si>
  <si>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</si>
  <si>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</si>
  <si>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</si>
  <si>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</si>
  <si>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</si>
  <si>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</si>
  <si>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</si>
  <si>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</si>
  <si>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</si>
  <si>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</si>
  <si>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</si>
  <si>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</si>
  <si>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</si>
  <si>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</si>
  <si>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</si>
  <si>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</si>
  <si>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</si>
  <si>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</si>
  <si>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</si>
  <si>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</si>
  <si>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</si>
  <si>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</si>
  <si>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</si>
  <si>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</si>
  <si>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</si>
  <si>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</si>
  <si>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</si>
  <si>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</si>
  <si>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</si>
  <si>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</si>
  <si>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</si>
  <si>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</si>
  <si>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</si>
  <si>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</si>
  <si>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</si>
  <si>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</si>
  <si>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</si>
  <si>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</si>
  <si>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</si>
  <si>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</si>
  <si>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</si>
  <si>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</si>
  <si>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</si>
  <si>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</si>
  <si>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</si>
  <si>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</si>
  <si>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</si>
  <si>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</si>
  <si>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</si>
  <si>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</si>
  <si>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</si>
  <si>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</si>
  <si>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</si>
  <si>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</si>
  <si>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</si>
  <si>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</si>
  <si>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</si>
  <si>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</si>
  <si>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</si>
  <si>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</si>
  <si>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</si>
  <si>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</si>
  <si>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</si>
  <si>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</si>
  <si>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</si>
  <si>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</si>
  <si>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</si>
  <si>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</si>
  <si>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</si>
  <si>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</si>
  <si>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</si>
  <si>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</si>
  <si>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</si>
  <si>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</si>
  <si>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</si>
  <si>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</si>
  <si>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</si>
  <si>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</si>
  <si>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</si>
  <si>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</si>
  <si>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</si>
  <si>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</si>
  <si>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</si>
  <si>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</si>
  <si>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</si>
  <si>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</si>
  <si>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</si>
  <si>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</si>
  <si>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</si>
  <si>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</si>
  <si>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</si>
  <si>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</si>
  <si>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</si>
  <si>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</si>
  <si>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</si>
  <si>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</si>
  <si>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</si>
  <si>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</si>
  <si>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</si>
  <si>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</si>
  <si>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</si>
  <si>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</si>
  <si>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</si>
  <si>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</si>
  <si>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</si>
  <si>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</si>
  <si>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</si>
  <si>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</si>
  <si>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</si>
  <si>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</si>
  <si>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</si>
  <si>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</si>
  <si>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</si>
  <si>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</si>
  <si>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</si>
  <si>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</si>
  <si>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</si>
  <si>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</si>
  <si>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</si>
  <si>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</si>
  <si>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</si>
  <si>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</si>
  <si>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</si>
  <si>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</si>
  <si>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</si>
  <si>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</si>
  <si>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</si>
  <si>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</si>
  <si>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</si>
  <si>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</si>
  <si>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</si>
  <si>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</si>
  <si>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</si>
  <si>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</si>
  <si>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</si>
  <si>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</si>
  <si>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</si>
  <si>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</si>
  <si>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</si>
  <si>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</si>
  <si>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</si>
  <si>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</si>
  <si>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</si>
  <si>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</si>
  <si>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</si>
  <si>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</si>
  <si>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</si>
  <si>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</si>
  <si>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</si>
  <si>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</si>
  <si>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</si>
  <si>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</si>
  <si>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</si>
  <si>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</si>
  <si>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</si>
  <si>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</si>
  <si>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</si>
  <si>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</si>
  <si>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</si>
  <si>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</si>
  <si>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</si>
  <si>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</si>
  <si>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</si>
  <si>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</si>
  <si>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</si>
  <si>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</si>
  <si>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</si>
  <si>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</si>
  <si>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</si>
  <si>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</si>
  <si>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</si>
  <si>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</si>
  <si>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</si>
  <si>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</si>
  <si>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</si>
  <si>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</si>
  <si>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</si>
  <si>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</si>
  <si>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</si>
  <si>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</si>
  <si>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</si>
  <si>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</si>
  <si>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</si>
  <si>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</si>
  <si>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</si>
  <si>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</si>
  <si>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</si>
  <si>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</si>
  <si>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</si>
  <si>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</si>
  <si>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</si>
  <si>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</si>
  <si>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</si>
  <si>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</si>
  <si>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</si>
  <si>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</si>
  <si>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</si>
  <si>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</si>
  <si>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</si>
  <si>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</si>
  <si>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</si>
  <si>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</si>
  <si>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</si>
  <si>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</si>
  <si>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</si>
  <si>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</si>
  <si>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</si>
  <si>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</si>
  <si>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</si>
  <si>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</si>
  <si>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</si>
  <si>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</si>
  <si>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</si>
  <si>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</si>
  <si>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</si>
  <si>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</si>
  <si>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</si>
  <si>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</si>
  <si>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</si>
  <si>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</si>
  <si>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</si>
  <si>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</si>
  <si>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</si>
  <si>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</si>
  <si>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</si>
  <si>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</si>
  <si>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</si>
  <si>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</si>
  <si>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</si>
  <si>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</si>
  <si>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</si>
  <si>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</si>
  <si>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</si>
  <si>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</si>
  <si>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</si>
  <si>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</si>
  <si>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</si>
  <si>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</si>
  <si>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</si>
  <si>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</si>
  <si>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</si>
  <si>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</si>
  <si>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</si>
  <si>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</si>
  <si>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</si>
  <si>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</si>
  <si>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</si>
  <si>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</si>
  <si>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</si>
  <si>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</si>
  <si>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</si>
  <si>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</si>
  <si>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</si>
  <si>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</si>
  <si>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</si>
  <si>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</si>
  <si>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</si>
  <si>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</si>
  <si>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</si>
  <si>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</si>
  <si>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</si>
  <si>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</si>
  <si>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</si>
  <si>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</si>
  <si>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</si>
  <si>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</si>
  <si>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</si>
  <si>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</si>
  <si>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</si>
  <si>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</si>
  <si>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</si>
  <si>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</si>
  <si>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</si>
  <si>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</si>
  <si>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</si>
  <si>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</si>
  <si>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</si>
  <si>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</si>
  <si>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</si>
  <si>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</si>
  <si>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</si>
  <si>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</si>
  <si>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</si>
  <si>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</si>
  <si>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</si>
  <si>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</si>
  <si>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</si>
  <si>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</si>
  <si>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</si>
  <si>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</si>
  <si>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</si>
  <si>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</si>
  <si>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</si>
  <si>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</si>
  <si>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</si>
  <si>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</si>
  <si>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</si>
  <si>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</si>
  <si>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</si>
  <si>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</si>
  <si>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</si>
  <si>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</si>
  <si>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</si>
  <si>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</si>
  <si>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</si>
  <si>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</si>
  <si>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</si>
  <si>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</si>
  <si>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</si>
  <si>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</si>
  <si>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</si>
  <si>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</si>
  <si>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</si>
  <si>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</si>
  <si>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</si>
  <si>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</si>
  <si>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</si>
  <si>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</si>
  <si>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</si>
  <si>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</si>
  <si>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</si>
  <si>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</si>
  <si>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</si>
  <si>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</si>
  <si>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</si>
  <si>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</si>
  <si>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</si>
  <si>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</si>
  <si>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</si>
  <si>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</si>
  <si>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</si>
  <si>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</si>
  <si>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</si>
  <si>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</si>
  <si>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</si>
  <si>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</si>
  <si>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</si>
  <si>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</si>
  <si>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</si>
  <si>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</si>
  <si>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</si>
  <si>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</si>
  <si>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</si>
  <si>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</si>
  <si>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</si>
  <si>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</si>
  <si>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</si>
  <si>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</si>
  <si>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</si>
  <si>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</si>
  <si>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</si>
  <si>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</si>
  <si>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</si>
  <si>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</si>
  <si>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</si>
  <si>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</si>
  <si>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</si>
  <si>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</si>
  <si>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</si>
  <si>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</si>
  <si>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</si>
  <si>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</si>
  <si>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</si>
  <si>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</si>
  <si>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</si>
  <si>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</si>
  <si>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</si>
  <si>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</si>
  <si>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</si>
  <si>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</si>
  <si>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</si>
  <si>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</si>
  <si>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</si>
  <si>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</si>
  <si>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</si>
  <si>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</si>
  <si>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</si>
  <si>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</si>
  <si>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</si>
  <si>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</si>
  <si>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</si>
  <si>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</si>
  <si>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</si>
  <si>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</si>
  <si>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</si>
  <si>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</si>
  <si>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</si>
  <si>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</si>
  <si>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</si>
  <si>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</si>
  <si>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</si>
  <si>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</si>
  <si>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</si>
  <si>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</si>
  <si>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</si>
  <si>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</si>
  <si>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</si>
  <si>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</si>
  <si>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</si>
  <si>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</si>
  <si>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</si>
  <si>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</si>
  <si>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</si>
  <si>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</si>
  <si>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</si>
  <si>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</si>
  <si>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</si>
  <si>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</si>
  <si>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</si>
  <si>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</si>
  <si>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</si>
  <si>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</si>
  <si>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</si>
  <si>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</si>
  <si>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</si>
  <si>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</si>
  <si>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</si>
  <si>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</si>
  <si>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</si>
  <si>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</si>
  <si>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</si>
  <si>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</si>
  <si>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</si>
  <si>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</si>
  <si>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</si>
  <si>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</si>
  <si>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</si>
  <si>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</si>
  <si>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</si>
  <si>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</si>
  <si>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</si>
  <si>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</si>
  <si>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</si>
  <si>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</si>
  <si>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</si>
  <si>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</si>
  <si>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</si>
  <si>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</si>
  <si>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</si>
  <si>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</si>
  <si>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</si>
  <si>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</si>
  <si>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</si>
  <si>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</si>
  <si>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</si>
  <si>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</si>
  <si>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</si>
  <si>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</si>
  <si>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</si>
  <si>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</si>
  <si>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</si>
  <si>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</si>
  <si>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</si>
  <si>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</si>
  <si>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</si>
  <si>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</si>
  <si>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</si>
  <si>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</si>
  <si>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</si>
  <si>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</si>
  <si>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</si>
  <si>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</si>
  <si>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</si>
  <si>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</si>
  <si>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</si>
  <si>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</si>
  <si>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</si>
  <si>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</si>
  <si>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</si>
  <si>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</si>
  <si>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</si>
  <si>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</si>
  <si>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</si>
  <si>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</si>
  <si>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</si>
  <si>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</si>
  <si>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</si>
  <si>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</si>
  <si>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</si>
  <si>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</si>
  <si>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</si>
  <si>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</si>
  <si>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</si>
  <si>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</si>
  <si>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</si>
  <si>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</si>
  <si>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</si>
  <si>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</si>
  <si>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</si>
  <si>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</si>
  <si>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</si>
  <si>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</si>
  <si>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</si>
  <si>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</si>
  <si>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</si>
  <si>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</si>
  <si>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</si>
  <si>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</si>
  <si>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</si>
  <si>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</si>
  <si>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</si>
  <si>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</si>
  <si>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</si>
  <si>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</si>
  <si>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</si>
  <si>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</si>
  <si>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</si>
  <si>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</si>
  <si>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</si>
  <si>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</si>
  <si>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</si>
  <si>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</si>
  <si>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</si>
  <si>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</si>
  <si>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</si>
  <si>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</si>
  <si>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</si>
  <si>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</si>
  <si>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</si>
  <si>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</si>
  <si>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</si>
  <si>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</si>
  <si>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</si>
  <si>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</si>
  <si>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</si>
  <si>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</si>
  <si>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</si>
  <si>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</si>
  <si>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</si>
  <si>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</si>
  <si>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</si>
  <si>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</si>
  <si>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</si>
  <si>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</si>
  <si>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</si>
  <si>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</si>
  <si>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</si>
  <si>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</si>
  <si>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</si>
  <si>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</si>
  <si>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</si>
  <si>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</si>
  <si>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</si>
  <si>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</si>
  <si>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</si>
  <si>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</si>
  <si>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</si>
  <si>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</si>
  <si>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</si>
  <si>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</si>
  <si>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</si>
  <si>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</si>
  <si>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</si>
  <si>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</si>
  <si>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</si>
  <si>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</si>
  <si>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</si>
  <si>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</si>
  <si>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</si>
  <si>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</si>
  <si>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</si>
  <si>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</si>
  <si>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</si>
  <si>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</si>
  <si>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</si>
  <si>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</si>
  <si>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</si>
  <si>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</si>
  <si>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</si>
  <si>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</si>
  <si>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</si>
  <si>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</si>
  <si>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</si>
  <si>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</si>
  <si>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</si>
  <si>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</si>
  <si>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</si>
  <si>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</si>
  <si>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</si>
  <si>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</si>
  <si>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</si>
  <si>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</si>
  <si>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</si>
  <si>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</si>
  <si>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</si>
  <si>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</si>
  <si>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</si>
  <si>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</si>
  <si>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</si>
  <si>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</si>
  <si>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</si>
  <si>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</si>
  <si>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</si>
  <si>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</si>
  <si>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</si>
  <si>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</si>
  <si>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</si>
  <si>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</si>
  <si>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</si>
  <si>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</si>
  <si>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</si>
  <si>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</si>
  <si>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</si>
  <si>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</si>
  <si>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</si>
  <si>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</si>
  <si>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</si>
  <si>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</si>
  <si>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</si>
  <si>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</si>
  <si>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</si>
  <si>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</si>
  <si>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</si>
  <si>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</si>
  <si>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</si>
  <si>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</si>
  <si>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</si>
  <si>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</si>
  <si>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</si>
  <si>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</si>
  <si>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</si>
  <si>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</si>
  <si>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</si>
  <si>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</si>
  <si>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</si>
  <si>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</si>
  <si>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</si>
  <si>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</si>
  <si>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</si>
  <si>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</si>
  <si>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</si>
  <si>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</si>
  <si>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</si>
  <si>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</si>
  <si>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</si>
  <si>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</si>
  <si>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</si>
  <si>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</si>
  <si>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</si>
  <si>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</si>
  <si>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</si>
  <si>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</si>
  <si>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</si>
  <si>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</si>
  <si>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</si>
  <si>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</si>
  <si>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</si>
  <si>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</si>
  <si>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</si>
  <si>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</si>
  <si>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</si>
  <si>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</si>
  <si>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</si>
  <si>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</si>
  <si>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</si>
  <si>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</si>
  <si>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</si>
  <si>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</si>
  <si>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</si>
  <si>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</si>
  <si>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</si>
  <si>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</si>
  <si>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</si>
  <si>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</si>
  <si>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</si>
  <si>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</si>
  <si>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</si>
  <si>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</si>
  <si>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</si>
  <si>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</si>
  <si>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</si>
  <si>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</si>
  <si>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</si>
  <si>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</si>
  <si>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</si>
  <si>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</si>
  <si>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</si>
  <si>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</si>
  <si>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</si>
  <si>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</si>
  <si>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</si>
  <si>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</si>
  <si>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</si>
  <si>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</si>
  <si>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</si>
  <si>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</si>
  <si>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</si>
  <si>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</si>
  <si>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</si>
  <si>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</si>
  <si>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</si>
  <si>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</si>
  <si>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</si>
  <si>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</si>
  <si>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</si>
  <si>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</si>
  <si>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</si>
  <si>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</si>
  <si>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</si>
  <si>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</si>
  <si>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</si>
  <si>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</si>
  <si>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</si>
  <si>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</si>
  <si>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</si>
  <si>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</si>
  <si>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</si>
  <si>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</si>
  <si>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</si>
  <si>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</si>
  <si>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</si>
  <si>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</si>
  <si>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</si>
  <si>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</si>
  <si>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</si>
  <si>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</si>
  <si>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</si>
  <si>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</si>
  <si>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</si>
  <si>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</si>
  <si>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</si>
  <si>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</si>
  <si>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</si>
  <si>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</si>
  <si>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</si>
  <si>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</si>
  <si>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</si>
  <si>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</si>
  <si>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</si>
  <si>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</si>
  <si>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</si>
  <si>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</si>
  <si>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</si>
  <si>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</si>
  <si>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</si>
  <si>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</si>
  <si>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</si>
  <si>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</si>
  <si>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</si>
  <si>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</si>
  <si>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</si>
  <si>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</si>
  <si>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</si>
  <si>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</si>
  <si>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</si>
  <si>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</si>
  <si>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</si>
  <si>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</si>
  <si>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</si>
  <si>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</si>
  <si>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</si>
  <si>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</si>
  <si>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</si>
  <si>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</si>
  <si>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</si>
  <si>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</si>
  <si>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</si>
  <si>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</si>
  <si>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</si>
  <si>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</si>
  <si>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</si>
  <si>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</si>
  <si>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</si>
  <si>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</si>
  <si>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</si>
  <si>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</si>
  <si>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</si>
  <si>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</si>
  <si>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</si>
  <si>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</si>
  <si>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</si>
  <si>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</si>
  <si>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</si>
  <si>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</si>
  <si>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</si>
  <si>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</si>
  <si>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</si>
  <si>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</si>
  <si>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</si>
  <si>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</si>
  <si>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</si>
  <si>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</si>
  <si>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</si>
  <si>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</si>
  <si>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</si>
  <si>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</si>
  <si>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</si>
  <si>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</si>
  <si>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</si>
  <si>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</si>
  <si>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</si>
  <si>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</si>
  <si>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</si>
  <si>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</si>
  <si>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</si>
  <si>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</si>
  <si>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</si>
  <si>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</si>
  <si>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</si>
  <si>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</si>
  <si>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</si>
  <si>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</si>
  <si>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</si>
  <si>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</si>
  <si>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</si>
  <si>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</si>
  <si>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</si>
  <si>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</si>
  <si>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</si>
  <si>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</si>
  <si>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</si>
  <si>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</si>
  <si>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</si>
  <si>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</si>
  <si>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</si>
  <si>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</si>
  <si>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</si>
  <si>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</si>
  <si>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</si>
  <si>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</si>
  <si>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</si>
  <si>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</si>
  <si>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</si>
  <si>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</si>
  <si>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</si>
  <si>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</si>
  <si>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</si>
  <si>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</si>
  <si>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</si>
  <si>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</si>
  <si>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</si>
  <si>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</si>
  <si>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</si>
  <si>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</si>
  <si>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</si>
  <si>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</si>
  <si>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</si>
  <si>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</si>
  <si>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</si>
  <si>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</si>
  <si>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</si>
  <si>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</si>
  <si>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</si>
  <si>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</si>
  <si>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</si>
  <si>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</si>
  <si>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</si>
  <si>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</si>
  <si>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</si>
  <si>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</si>
  <si>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</si>
  <si>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</si>
  <si>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</si>
  <si>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</si>
  <si>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</si>
  <si>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</si>
  <si>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</si>
  <si>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</si>
  <si>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</si>
  <si>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</si>
  <si>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</si>
  <si>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</si>
  <si>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</si>
  <si>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</si>
  <si>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</si>
  <si>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</si>
  <si>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</si>
  <si>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</si>
  <si>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</si>
  <si>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</si>
  <si>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</si>
  <si>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</si>
  <si>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</si>
  <si>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</si>
  <si>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</si>
  <si>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</si>
  <si>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</si>
  <si>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</si>
  <si>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</si>
  <si>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</si>
  <si>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</si>
  <si>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</si>
  <si>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</si>
  <si>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</si>
  <si>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</si>
  <si>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</si>
  <si>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</si>
  <si>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</si>
  <si>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</si>
  <si>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</si>
  <si>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</si>
  <si>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</si>
  <si>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</si>
  <si>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</si>
  <si>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</si>
  <si>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</si>
  <si>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</si>
  <si>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</si>
  <si>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</si>
  <si>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</si>
  <si>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</si>
  <si>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</si>
  <si>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</si>
  <si>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</si>
  <si>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</si>
  <si>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</si>
  <si>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</si>
  <si>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</si>
  <si>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</si>
  <si>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</si>
  <si>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</si>
  <si>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</si>
  <si>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</si>
  <si>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</si>
  <si>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</si>
  <si>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</si>
  <si>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</si>
  <si>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</si>
  <si>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</si>
  <si>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</si>
  <si>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</si>
  <si>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</si>
  <si>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</si>
  <si>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</si>
  <si>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</si>
  <si>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</si>
  <si>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</si>
  <si>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</si>
  <si>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</si>
  <si>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</si>
  <si>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</si>
  <si>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</si>
  <si>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</si>
  <si>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</si>
  <si>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</si>
  <si>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</si>
  <si>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</si>
  <si>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</si>
  <si>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</si>
  <si>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</si>
  <si>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</si>
  <si>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</si>
  <si>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</si>
  <si>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</si>
  <si>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</si>
  <si>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</si>
  <si>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</si>
  <si>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</si>
  <si>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</si>
  <si>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</si>
  <si>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</si>
  <si>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</si>
  <si>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</si>
  <si>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</si>
  <si>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</si>
  <si>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</si>
  <si>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</si>
  <si>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</si>
  <si>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</si>
  <si>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</si>
  <si>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</si>
  <si>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</si>
  <si>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</si>
  <si>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</si>
  <si>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</si>
  <si>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</si>
  <si>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</si>
  <si>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</si>
  <si>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</si>
  <si>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</si>
  <si>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</si>
  <si>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</si>
  <si>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</si>
  <si>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</si>
  <si>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</si>
  <si>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</si>
  <si>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</si>
  <si>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</si>
  <si>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</si>
  <si>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</si>
  <si>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</si>
  <si>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</si>
  <si>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</si>
  <si>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</si>
  <si>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</si>
  <si>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</si>
  <si>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</si>
  <si>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</si>
  <si>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</si>
  <si>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</si>
  <si>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</si>
  <si>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</si>
  <si>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</si>
  <si>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</si>
  <si>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</si>
  <si>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</si>
  <si>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</si>
  <si>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</si>
  <si>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</si>
  <si>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</si>
  <si>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</si>
  <si>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</si>
  <si>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</si>
  <si>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</si>
  <si>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</si>
  <si>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</si>
  <si>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</si>
  <si>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</si>
  <si>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</si>
  <si>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</si>
  <si>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</si>
  <si>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</si>
  <si>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</si>
  <si>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</si>
  <si>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</si>
  <si>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</si>
  <si>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</si>
  <si>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</si>
  <si>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</si>
  <si>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</si>
  <si>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</si>
  <si>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</si>
  <si>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</si>
  <si>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</si>
  <si>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</si>
  <si>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</si>
  <si>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</si>
  <si>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</si>
  <si>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</si>
  <si>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</si>
  <si>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</si>
  <si>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</si>
  <si>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</si>
  <si>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</si>
  <si>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</si>
  <si>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</si>
  <si>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</si>
  <si>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</si>
  <si>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</si>
  <si>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</si>
  <si>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</si>
  <si>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</si>
  <si>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</si>
  <si>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</si>
  <si>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</si>
  <si>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</si>
  <si>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</si>
  <si>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</si>
  <si>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</si>
  <si>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</si>
  <si>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</si>
  <si>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</si>
  <si>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</si>
  <si>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</si>
  <si>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</si>
  <si>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</si>
  <si>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</si>
  <si>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</si>
  <si>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</si>
  <si>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</si>
  <si>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</si>
  <si>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</si>
  <si>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</si>
  <si>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</si>
  <si>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</si>
  <si>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</si>
  <si>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</si>
  <si>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</si>
  <si>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</si>
  <si>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</si>
  <si>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</si>
  <si>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</si>
  <si>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</si>
  <si>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</si>
  <si>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</si>
  <si>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</si>
  <si>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</si>
  <si>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</si>
  <si>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</si>
  <si>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</si>
  <si>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</si>
  <si>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</si>
  <si>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</si>
  <si>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</si>
  <si>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</si>
  <si>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</si>
  <si>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</si>
  <si>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</si>
  <si>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</si>
  <si>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</si>
  <si>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</si>
  <si>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</si>
  <si>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</si>
  <si>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</si>
  <si>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</si>
  <si>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</si>
  <si>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</si>
  <si>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</si>
  <si>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</si>
  <si>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</si>
  <si>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</si>
  <si>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</si>
  <si>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</si>
  <si>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</si>
  <si>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</si>
  <si>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</si>
  <si>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</si>
  <si>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</si>
  <si>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</si>
  <si>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</si>
  <si>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</si>
  <si>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</si>
  <si>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</si>
  <si>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</si>
  <si>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</si>
  <si>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</si>
  <si>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</si>
  <si>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</si>
  <si>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</si>
  <si>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</si>
  <si>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</si>
  <si>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</si>
  <si>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</si>
  <si>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</si>
  <si>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</si>
  <si>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</si>
  <si>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</si>
  <si>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</si>
  <si>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</si>
  <si>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</si>
  <si>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</si>
  <si>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</si>
  <si>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</si>
  <si>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</si>
  <si>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</si>
  <si>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</si>
  <si>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</si>
  <si>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</si>
  <si>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</si>
  <si>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</si>
  <si>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</si>
  <si>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</si>
  <si>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</si>
  <si>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</si>
  <si>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</si>
  <si>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</si>
  <si>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</si>
  <si>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</si>
  <si>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</si>
  <si>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</si>
  <si>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</si>
  <si>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</si>
  <si>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</si>
  <si>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</si>
  <si>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</si>
  <si>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</si>
  <si>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</si>
  <si>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</si>
  <si>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</si>
  <si>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</si>
  <si>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</si>
  <si>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</si>
  <si>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</si>
  <si>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</si>
  <si>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</si>
  <si>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</si>
  <si>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</si>
  <si>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</si>
  <si>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</si>
  <si>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</si>
  <si>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</si>
  <si>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</si>
  <si>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</si>
  <si>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</si>
  <si>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</si>
  <si>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</si>
  <si>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</si>
  <si>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</si>
  <si>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</si>
  <si>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</si>
  <si>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</si>
  <si>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</si>
  <si>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</si>
  <si>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</si>
  <si>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</si>
  <si>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</si>
  <si>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</si>
  <si>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</si>
  <si>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</si>
  <si>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</si>
  <si>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</si>
  <si>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</si>
  <si>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</si>
  <si>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</si>
  <si>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</si>
  <si>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</si>
  <si>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</si>
  <si>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</si>
  <si>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</si>
  <si>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</si>
  <si>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</si>
  <si>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</si>
  <si>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</si>
  <si>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</si>
  <si>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</si>
  <si>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</si>
  <si>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</si>
  <si>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</si>
  <si>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</si>
  <si>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</si>
  <si>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</si>
  <si>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</si>
  <si>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</si>
  <si>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</si>
  <si>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</si>
  <si>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</si>
  <si>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</si>
  <si>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</si>
  <si>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</si>
  <si>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</si>
  <si>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</si>
  <si>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</si>
  <si>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</si>
  <si>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</si>
  <si>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</si>
  <si>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</si>
  <si>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</si>
  <si>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</si>
  <si>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</si>
  <si>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</si>
  <si>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</si>
  <si>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</si>
  <si>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</si>
  <si>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</si>
  <si>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</si>
  <si>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</si>
  <si>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</si>
  <si>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</si>
  <si>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</si>
  <si>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</si>
  <si>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</si>
  <si>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</si>
  <si>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</si>
  <si>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</si>
  <si>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</si>
  <si>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</si>
  <si>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</si>
  <si>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</si>
  <si>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</si>
  <si>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</si>
  <si>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</si>
  <si>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</si>
  <si>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</si>
  <si>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</si>
  <si>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</si>
  <si>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</si>
  <si>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</si>
  <si>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</si>
  <si>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</si>
  <si>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</si>
  <si>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</si>
  <si>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</si>
  <si>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</si>
  <si>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</si>
  <si>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</si>
  <si>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</si>
  <si>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</si>
  <si>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</si>
  <si>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</si>
  <si>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</si>
  <si>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</si>
  <si>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</si>
  <si>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</si>
  <si>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</si>
  <si>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</si>
  <si>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</si>
  <si>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</si>
  <si>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</si>
  <si>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</si>
  <si>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</si>
  <si>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</si>
  <si>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</si>
  <si>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</si>
  <si>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</si>
  <si>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</si>
  <si>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</si>
  <si>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</si>
  <si>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</si>
  <si>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</si>
  <si>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</si>
  <si>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</si>
  <si>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</si>
  <si>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</si>
  <si>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</si>
  <si>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</si>
  <si>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</si>
  <si>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</si>
  <si>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</si>
  <si>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</si>
  <si>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</si>
  <si>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</si>
  <si>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</si>
  <si>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</si>
  <si>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</si>
  <si>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</si>
  <si>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</si>
  <si>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</si>
  <si>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</si>
  <si>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</si>
  <si>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</si>
  <si>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</si>
  <si>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</si>
  <si>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</si>
  <si>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</si>
  <si>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</si>
  <si>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</si>
  <si>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</si>
  <si>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</si>
  <si>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</si>
  <si>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</si>
  <si>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</si>
  <si>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</si>
  <si>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</si>
  <si>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</si>
  <si>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</si>
  <si>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</si>
  <si>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</si>
  <si>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</si>
  <si>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</si>
  <si>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</si>
  <si>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</si>
  <si>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</si>
  <si>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</si>
  <si>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</si>
  <si>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</si>
  <si>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</si>
  <si>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</si>
  <si>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</si>
  <si>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</si>
  <si>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</si>
  <si>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</si>
  <si>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</si>
  <si>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</si>
  <si>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</si>
  <si>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</si>
  <si>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</si>
  <si>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</si>
  <si>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</si>
  <si>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</si>
  <si>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</si>
  <si>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</si>
  <si>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</si>
  <si>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</si>
  <si>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</si>
  <si>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</si>
  <si>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</si>
  <si>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</si>
  <si>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</si>
  <si>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</si>
  <si>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</si>
  <si>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</si>
  <si>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</si>
  <si>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</si>
  <si>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</si>
  <si>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</si>
  <si>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</si>
  <si>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</si>
  <si>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</si>
  <si>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</si>
  <si>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</si>
  <si>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</si>
  <si>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</si>
  <si>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</si>
  <si>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</si>
  <si>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</si>
  <si>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</si>
  <si>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</si>
  <si>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</si>
  <si>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</si>
  <si>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</si>
  <si>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</si>
  <si>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</si>
  <si>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</si>
  <si>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</si>
  <si>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</si>
  <si>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</si>
  <si>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</si>
  <si>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</si>
  <si>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</si>
  <si>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</si>
  <si>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</si>
  <si>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</si>
  <si>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</si>
  <si>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</si>
  <si>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</si>
  <si>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</si>
  <si>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</si>
  <si>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</si>
  <si>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</si>
  <si>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</si>
  <si>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</si>
  <si>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</si>
  <si>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</si>
  <si>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</si>
  <si>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</si>
  <si>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</si>
  <si>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</si>
  <si>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</si>
  <si>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</si>
  <si>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</si>
  <si>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</si>
  <si>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</si>
  <si>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</si>
  <si>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</si>
  <si>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</si>
  <si>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</si>
  <si>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</si>
  <si>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</si>
  <si>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</si>
  <si>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</si>
  <si>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</si>
  <si>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</si>
  <si>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</si>
  <si>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</si>
  <si>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</si>
  <si>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</si>
  <si>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</si>
  <si>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</si>
  <si>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</si>
  <si>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</si>
  <si>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</si>
  <si>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</si>
  <si>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</si>
  <si>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</si>
  <si>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</si>
  <si>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</si>
  <si>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</si>
  <si>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</si>
  <si>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</si>
  <si>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</si>
  <si>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</si>
  <si>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</si>
  <si>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</si>
  <si>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</si>
  <si>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</si>
  <si>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</si>
  <si>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</si>
  <si>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</si>
  <si>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</si>
  <si>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</si>
  <si>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</si>
  <si>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</si>
  <si>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</si>
  <si>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</si>
  <si>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</si>
  <si>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</si>
  <si>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</si>
  <si>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</si>
  <si>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</si>
  <si>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</si>
  <si>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</si>
  <si>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</si>
  <si>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</si>
  <si>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</si>
  <si>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</si>
  <si>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</si>
  <si>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</si>
  <si>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</si>
  <si>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</si>
  <si>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</si>
  <si>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</si>
  <si>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</si>
  <si>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</si>
  <si>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</si>
  <si>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</si>
  <si>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</si>
  <si>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</si>
  <si>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</si>
  <si>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</si>
  <si>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</si>
  <si>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</si>
  <si>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</si>
  <si>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</si>
  <si>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</si>
  <si>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</si>
  <si>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</si>
  <si>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</si>
  <si>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</si>
  <si>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</si>
  <si>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</si>
  <si>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</si>
  <si>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</si>
  <si>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</si>
  <si>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</si>
  <si>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</si>
  <si>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</si>
  <si>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</si>
  <si>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</si>
  <si>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</si>
  <si>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</si>
  <si>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</si>
  <si>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</si>
  <si>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</si>
  <si>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</si>
  <si>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</si>
  <si>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</si>
  <si>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</si>
  <si>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</si>
  <si>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</si>
  <si>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</si>
  <si>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</si>
  <si>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</si>
  <si>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</si>
  <si>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</si>
  <si>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</si>
  <si>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</si>
  <si>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</si>
  <si>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</si>
  <si>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</si>
  <si>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</si>
  <si>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</si>
  <si>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</si>
  <si>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</si>
  <si>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</si>
  <si>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</si>
  <si>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</si>
  <si>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</si>
  <si>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</si>
  <si>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</si>
  <si>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</si>
  <si>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</si>
  <si>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</si>
  <si>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</si>
  <si>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</si>
  <si>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</si>
  <si>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</si>
  <si>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</si>
  <si>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</si>
  <si>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</si>
  <si>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</si>
  <si>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</si>
  <si>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</si>
  <si>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</si>
  <si>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</si>
  <si>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</si>
  <si>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</si>
  <si>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</si>
  <si>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</si>
  <si>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</si>
  <si>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</si>
  <si>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</si>
  <si>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</si>
  <si>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</si>
  <si>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</si>
  <si>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</si>
  <si>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</si>
  <si>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</si>
  <si>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</si>
  <si>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</si>
  <si>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</si>
  <si>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</si>
  <si>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</si>
  <si>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</si>
  <si>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</si>
  <si>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</si>
  <si>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</si>
  <si>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</si>
  <si>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</si>
  <si>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</si>
  <si>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</si>
  <si>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</si>
  <si>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</si>
  <si>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</si>
  <si>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</si>
  <si>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</si>
  <si>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</si>
  <si>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</si>
  <si>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</si>
  <si>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</si>
  <si>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</si>
  <si>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</si>
  <si>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</si>
  <si>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</si>
  <si>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</si>
  <si>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</si>
  <si>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</si>
  <si>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</si>
  <si>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</si>
  <si>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</si>
  <si>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</si>
  <si>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</si>
  <si>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</si>
  <si>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</si>
  <si>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</si>
  <si>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</si>
  <si>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</si>
  <si>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</si>
  <si>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</si>
  <si>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</si>
  <si>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</si>
  <si>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</si>
  <si>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</si>
  <si>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</si>
  <si>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</si>
  <si>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</si>
  <si>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</si>
  <si>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</si>
  <si>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</si>
  <si>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</si>
  <si>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</si>
  <si>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</si>
  <si>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</si>
  <si>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</si>
  <si>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</si>
  <si>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</si>
  <si>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</si>
  <si>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</si>
  <si>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</si>
  <si>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</si>
  <si>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</si>
  <si>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</si>
  <si>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</si>
  <si>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</si>
  <si>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</si>
  <si>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</si>
  <si>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</si>
  <si>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</si>
  <si>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</si>
  <si>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</si>
  <si>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</si>
  <si>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</si>
  <si>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</si>
  <si>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</si>
  <si>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</si>
  <si>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</si>
  <si>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</si>
  <si>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</si>
  <si>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</si>
  <si>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</si>
  <si>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</si>
  <si>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</si>
  <si>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</si>
  <si>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</si>
  <si>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</si>
  <si>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</si>
  <si>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</si>
  <si>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</si>
  <si>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</si>
  <si>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</si>
  <si>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</si>
  <si>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</si>
  <si>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</si>
  <si>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</si>
  <si>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</si>
  <si>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</si>
  <si>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</si>
  <si>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</si>
  <si>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</si>
  <si>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</si>
  <si>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</si>
  <si>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</si>
  <si>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</si>
  <si>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</si>
  <si>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</si>
  <si>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</si>
  <si>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</si>
  <si>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</si>
  <si>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</si>
  <si>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</si>
  <si>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</si>
  <si>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</si>
  <si>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</si>
  <si>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</si>
  <si>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</si>
  <si>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</si>
  <si>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</si>
  <si>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</si>
  <si>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</si>
  <si>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</si>
  <si>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</si>
  <si>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</si>
  <si>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</si>
  <si>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</si>
  <si>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</si>
  <si>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</si>
  <si>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</si>
  <si>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</si>
  <si>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</si>
  <si>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</si>
  <si>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</si>
  <si>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</si>
  <si>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</si>
  <si>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</si>
  <si>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</si>
  <si>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</si>
  <si>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</si>
  <si>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</si>
  <si>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</si>
  <si>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</si>
  <si>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</si>
  <si>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</si>
  <si>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</si>
  <si>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</si>
  <si>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</si>
  <si>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</si>
  <si>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</si>
  <si>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</si>
  <si>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</si>
  <si>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</si>
  <si>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</si>
  <si>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</si>
  <si>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</si>
  <si>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</si>
  <si>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</si>
  <si>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</si>
  <si>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</si>
  <si>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</si>
  <si>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</si>
  <si>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</si>
  <si>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</si>
  <si>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</si>
  <si>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</si>
  <si>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</si>
  <si>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</si>
  <si>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</si>
  <si>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</si>
  <si>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</si>
  <si>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</si>
  <si>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</si>
  <si>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</si>
  <si>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</si>
  <si>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</si>
  <si>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</si>
  <si>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</si>
  <si>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</si>
  <si>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</si>
  <si>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</si>
  <si>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</si>
  <si>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</si>
  <si>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</si>
  <si>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</si>
  <si>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</si>
  <si>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</si>
  <si>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</si>
  <si>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</si>
  <si>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</si>
  <si>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</si>
  <si>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</si>
  <si>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</si>
  <si>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</si>
  <si>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</si>
  <si>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</si>
  <si>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</si>
  <si>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</si>
  <si>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</si>
  <si>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</si>
  <si>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</si>
  <si>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</si>
  <si>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</si>
  <si>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</si>
  <si>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</si>
  <si>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</si>
  <si>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</si>
  <si>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</si>
  <si>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</si>
  <si>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</si>
  <si>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</si>
  <si>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</si>
  <si>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</si>
  <si>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</si>
  <si>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</si>
  <si>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</si>
  <si>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</si>
  <si>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</si>
  <si>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</si>
  <si>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</si>
  <si>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</si>
  <si>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</si>
  <si>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</si>
  <si>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</si>
  <si>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</si>
  <si>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</si>
  <si>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</si>
  <si>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</si>
  <si>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</si>
  <si>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</si>
  <si>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</si>
  <si>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</si>
  <si>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</si>
  <si>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</si>
  <si>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</si>
  <si>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</si>
  <si>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</si>
  <si>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</si>
  <si>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</si>
  <si>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</si>
  <si>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</si>
  <si>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</si>
  <si>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</si>
  <si>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</si>
  <si>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</si>
  <si>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</si>
  <si>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</si>
  <si>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</si>
  <si>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</si>
  <si>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</si>
  <si>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</si>
  <si>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</si>
  <si>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</si>
  <si>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</si>
  <si>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</si>
  <si>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</si>
  <si>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</si>
  <si>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</si>
  <si>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</si>
  <si>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</si>
  <si>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</si>
  <si>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</si>
  <si>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</si>
  <si>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</si>
  <si>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</si>
  <si>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</si>
  <si>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</si>
  <si>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</si>
  <si>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</si>
  <si>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</si>
  <si>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</si>
  <si>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</si>
  <si>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</si>
  <si>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</si>
  <si>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</si>
  <si>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</si>
  <si>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</si>
  <si>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</si>
  <si>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</si>
  <si>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</si>
  <si>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</si>
  <si>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</si>
  <si>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</si>
  <si>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</si>
  <si>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</si>
  <si>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</si>
  <si>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</si>
  <si>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</si>
  <si>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</si>
  <si>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</si>
  <si>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</si>
  <si>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</si>
  <si>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</si>
  <si>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</si>
  <si>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</si>
  <si>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</si>
  <si>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</si>
  <si>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</si>
  <si>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</si>
  <si>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</si>
  <si>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</si>
  <si>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</si>
  <si>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</si>
  <si>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</si>
  <si>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</si>
  <si>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</si>
  <si>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</si>
  <si>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</si>
  <si>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</si>
  <si>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</si>
  <si>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</si>
  <si>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</si>
  <si>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</si>
  <si>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</si>
  <si>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</si>
  <si>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</si>
  <si>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</si>
  <si>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</si>
  <si>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</si>
  <si>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</si>
  <si>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</si>
  <si>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</si>
  <si>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</si>
  <si>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</si>
  <si>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</si>
  <si>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</si>
  <si>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</si>
  <si>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</si>
  <si>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</si>
  <si>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</si>
  <si>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</si>
  <si>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</si>
  <si>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</si>
  <si>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</si>
  <si>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</si>
  <si>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</si>
  <si>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</si>
  <si>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</si>
  <si>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</si>
  <si>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</si>
  <si>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</si>
  <si>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</si>
  <si>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</si>
  <si>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</si>
  <si>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</si>
  <si>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</si>
  <si>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</si>
  <si>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</si>
  <si>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</si>
  <si>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</si>
  <si>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</si>
  <si>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</si>
  <si>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</si>
  <si>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</si>
  <si>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</si>
  <si>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</si>
  <si>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</si>
  <si>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</si>
  <si>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</si>
  <si>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</si>
  <si>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</si>
  <si>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</si>
  <si>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</si>
  <si>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</si>
  <si>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</si>
  <si>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</si>
  <si>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</si>
  <si>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</si>
  <si>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</si>
  <si>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</si>
  <si>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</si>
  <si>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</si>
  <si>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</si>
  <si>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</si>
  <si>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</si>
  <si>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</si>
  <si>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</si>
  <si>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</si>
  <si>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</si>
  <si>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</si>
  <si>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</si>
  <si>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</si>
  <si>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</si>
  <si>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</si>
  <si>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</si>
  <si>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</si>
  <si>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</si>
  <si>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</si>
  <si>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</si>
  <si>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</si>
  <si>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</si>
  <si>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</si>
  <si>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</si>
  <si>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</si>
  <si>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</si>
  <si>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</si>
  <si>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</si>
  <si>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</si>
  <si>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</si>
  <si>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</si>
  <si>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</si>
  <si>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</si>
  <si>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</si>
  <si>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</si>
  <si>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</si>
  <si>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</si>
  <si>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</si>
  <si>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</si>
  <si>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</si>
  <si>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</si>
  <si>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</si>
  <si>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</si>
  <si>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</si>
  <si>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</si>
  <si>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</si>
  <si>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</si>
  <si>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</si>
  <si>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</si>
  <si>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</si>
  <si>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</si>
  <si>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</si>
  <si>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</si>
  <si>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</si>
  <si>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</si>
  <si>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</si>
  <si>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</si>
  <si>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</si>
  <si>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</si>
  <si>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</si>
  <si>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</si>
  <si>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</si>
  <si>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</si>
  <si>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</si>
  <si>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</si>
  <si>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</si>
  <si>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</si>
  <si>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</si>
  <si>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</si>
  <si>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</si>
  <si>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</si>
  <si>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</si>
  <si>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</si>
  <si>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</si>
  <si>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</si>
  <si>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</si>
  <si>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</si>
  <si>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</si>
  <si>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</si>
  <si>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</si>
  <si>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</si>
  <si>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</si>
  <si>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</si>
  <si>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</si>
  <si>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</si>
  <si>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</si>
  <si>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</si>
  <si>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</si>
  <si>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</si>
  <si>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</si>
  <si>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</si>
  <si>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</si>
  <si>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</si>
  <si>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</si>
  <si>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</si>
  <si>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</si>
  <si>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</si>
  <si>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</si>
  <si>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</si>
  <si>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</si>
  <si>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</si>
  <si>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</si>
  <si>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</si>
  <si>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</si>
  <si>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</si>
  <si>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</si>
  <si>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</si>
  <si>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</si>
  <si>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</si>
  <si>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</si>
  <si>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</si>
  <si>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</si>
  <si>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</si>
  <si>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</si>
  <si>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</si>
  <si>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</si>
  <si>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</si>
  <si>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</si>
  <si>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</si>
  <si>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</si>
  <si>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</si>
  <si>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</si>
  <si>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</si>
  <si>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</si>
  <si>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</si>
  <si>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</si>
  <si>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</si>
  <si>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</si>
  <si>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</si>
  <si>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</si>
  <si>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</si>
  <si>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</si>
  <si>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</si>
  <si>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</si>
  <si>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</si>
  <si>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</si>
  <si>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</si>
  <si>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</si>
  <si>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</si>
  <si>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</si>
  <si>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</si>
  <si>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</si>
  <si>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</si>
  <si>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</si>
  <si>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</si>
  <si>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</si>
  <si>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</si>
  <si>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</si>
  <si>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</si>
  <si>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</si>
  <si>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</si>
  <si>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</si>
  <si>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</si>
  <si>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</si>
  <si>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</si>
  <si>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</si>
  <si>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</si>
  <si>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</si>
  <si>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</si>
  <si>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</si>
  <si>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</si>
  <si>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</si>
  <si>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</si>
  <si>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</si>
  <si>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</si>
  <si>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</si>
  <si>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</si>
  <si>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</si>
  <si>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</si>
  <si>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</si>
  <si>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</si>
  <si>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</si>
  <si>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</si>
  <si>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</si>
  <si>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</si>
  <si>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</si>
  <si>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</si>
  <si>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</si>
  <si>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</si>
  <si>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</si>
  <si>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</si>
  <si>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</si>
  <si>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</si>
  <si>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</si>
  <si>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</si>
  <si>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</si>
  <si>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</si>
  <si>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</si>
  <si>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</si>
  <si>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</si>
  <si>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</si>
  <si>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</si>
  <si>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</si>
  <si>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</si>
  <si>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</si>
  <si>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</si>
  <si>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</si>
  <si>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</si>
  <si>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</si>
  <si>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</si>
  <si>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</si>
  <si>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</si>
  <si>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</si>
  <si>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</si>
  <si>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</si>
  <si>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</si>
  <si>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</si>
  <si>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</si>
  <si>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</si>
  <si>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</si>
  <si>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</si>
  <si>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</si>
  <si>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</si>
  <si>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</si>
  <si>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</si>
  <si>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</si>
  <si>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</si>
  <si>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</si>
  <si>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</si>
  <si>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</si>
  <si>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</si>
  <si>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</si>
  <si>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</si>
  <si>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</si>
  <si>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</si>
  <si>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</si>
  <si>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</si>
  <si>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</si>
  <si>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</si>
  <si>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</si>
  <si>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</si>
  <si>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</si>
  <si>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</si>
  <si>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</si>
  <si>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</si>
  <si>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</si>
  <si>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</si>
  <si>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</si>
  <si>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</si>
  <si>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</si>
  <si>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</si>
  <si>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</si>
  <si>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</si>
  <si>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</si>
  <si>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</si>
  <si>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</si>
  <si>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</si>
  <si>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</si>
  <si>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</si>
  <si>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</si>
  <si>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</si>
  <si>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</si>
  <si>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</si>
  <si>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</si>
  <si>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</si>
  <si>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</si>
  <si>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</si>
  <si>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</si>
  <si>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</si>
  <si>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</si>
  <si>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</si>
  <si>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</si>
  <si>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</si>
  <si>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</si>
  <si>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</si>
  <si>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</si>
  <si>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</si>
  <si>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</si>
  <si>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</si>
  <si>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</si>
  <si>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</si>
  <si>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</si>
  <si>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</si>
  <si>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</si>
  <si>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</si>
  <si>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</si>
  <si>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</si>
  <si>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</si>
  <si>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</si>
  <si>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</si>
  <si>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</si>
  <si>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</si>
  <si>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</si>
  <si>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</si>
  <si>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</si>
  <si>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</si>
  <si>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</si>
  <si>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</si>
  <si>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</si>
  <si>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</si>
  <si>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</si>
  <si>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</si>
  <si>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</si>
  <si>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</si>
  <si>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</si>
  <si>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</si>
  <si>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</si>
  <si>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</si>
  <si>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</si>
  <si>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</si>
  <si>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</si>
  <si>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</si>
  <si>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</si>
  <si>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</si>
  <si>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</si>
  <si>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</si>
  <si>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</si>
  <si>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</si>
  <si>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</si>
  <si>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</si>
  <si>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</si>
  <si>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</si>
  <si>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</si>
  <si>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</si>
  <si>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</si>
  <si>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</si>
  <si>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</si>
  <si>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</si>
  <si>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</si>
  <si>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</si>
  <si>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</si>
  <si>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</si>
  <si>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</si>
  <si>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</si>
  <si>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</si>
  <si>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</si>
  <si>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</si>
  <si>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</si>
  <si>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</si>
  <si>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</si>
  <si>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</si>
  <si>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</si>
  <si>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</si>
  <si>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</si>
  <si>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</si>
  <si>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</si>
  <si>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</si>
  <si>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</si>
  <si>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</si>
  <si>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</si>
  <si>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</si>
  <si>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</si>
  <si>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</si>
  <si>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</si>
  <si>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</si>
  <si>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</si>
  <si>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</si>
  <si>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</si>
  <si>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</si>
  <si>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</si>
  <si>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</si>
  <si>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</si>
  <si>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</si>
  <si>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</si>
  <si>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</si>
  <si>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</si>
  <si>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</si>
  <si>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</si>
  <si>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</si>
  <si>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</si>
  <si>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</si>
  <si>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</si>
  <si>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</si>
  <si>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</si>
  <si>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</si>
  <si>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</si>
  <si>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</si>
  <si>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</si>
  <si>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</si>
  <si>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</si>
  <si>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</si>
  <si>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</si>
  <si>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</si>
  <si>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</si>
  <si>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</si>
  <si>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</si>
  <si>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</si>
  <si>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</si>
  <si>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</si>
  <si>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</si>
  <si>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</si>
  <si>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</si>
  <si>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</si>
  <si>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</si>
  <si>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</si>
  <si>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</si>
  <si>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</si>
  <si>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</si>
  <si>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</si>
  <si>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</si>
  <si>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</si>
  <si>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</si>
  <si>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</si>
  <si>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</si>
  <si>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</si>
  <si>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</si>
  <si>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</si>
  <si>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</si>
  <si>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</si>
  <si>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</si>
  <si>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</si>
  <si>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</si>
  <si>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</si>
  <si>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</si>
  <si>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</si>
  <si>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</si>
  <si>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</si>
  <si>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</si>
  <si>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</si>
  <si>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</si>
  <si>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</si>
  <si>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</si>
  <si>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</si>
  <si>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</si>
  <si>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</si>
  <si>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</si>
  <si>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</si>
  <si>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</si>
  <si>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</si>
  <si>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</si>
  <si>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</si>
  <si>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</si>
  <si>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</si>
  <si>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</si>
  <si>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</si>
  <si>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</si>
  <si>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</si>
  <si>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</si>
  <si>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</si>
  <si>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</si>
  <si>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</si>
  <si>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</si>
  <si>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</si>
  <si>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</si>
  <si>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</si>
  <si>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</si>
  <si>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</si>
  <si>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</si>
  <si>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</si>
  <si>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</si>
  <si>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</si>
  <si>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</si>
  <si>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</si>
  <si>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</si>
  <si>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</si>
  <si>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</si>
  <si>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</si>
  <si>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</si>
  <si>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</si>
  <si>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</si>
  <si>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</si>
  <si>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</si>
  <si>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</si>
  <si>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</si>
  <si>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</si>
  <si>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</si>
  <si>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</si>
  <si>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</si>
  <si>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</si>
  <si>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</si>
  <si>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</si>
  <si>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</si>
  <si>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</si>
  <si>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</si>
  <si>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</si>
  <si>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</si>
  <si>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</si>
  <si>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</si>
  <si>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</si>
  <si>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</si>
  <si>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</si>
  <si>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</si>
  <si>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</si>
  <si>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</si>
  <si>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</si>
  <si>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</si>
  <si>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</si>
  <si>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</si>
  <si>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</si>
  <si>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</si>
  <si>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</si>
  <si>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</si>
  <si>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</si>
  <si>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</si>
  <si>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</si>
  <si>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</si>
  <si>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</si>
  <si>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</si>
  <si>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</si>
  <si>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</si>
  <si>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</si>
  <si>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</si>
  <si>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</si>
  <si>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</si>
  <si>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</si>
  <si>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</si>
  <si>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</si>
  <si>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</si>
  <si>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</si>
  <si>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</si>
  <si>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</si>
  <si>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</si>
  <si>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</si>
  <si>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</si>
  <si>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</si>
  <si>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</si>
  <si>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</si>
  <si>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</si>
  <si>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</si>
  <si>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</si>
  <si>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</si>
  <si>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</si>
  <si>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</si>
  <si>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</si>
  <si>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</si>
  <si>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</si>
  <si>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</si>
  <si>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</si>
  <si>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</si>
  <si>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</si>
  <si>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</si>
  <si>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</si>
  <si>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</si>
  <si>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</si>
  <si>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</si>
  <si>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</si>
  <si>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</si>
  <si>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</si>
  <si>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</si>
  <si>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</si>
  <si>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</si>
  <si>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</si>
  <si>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</si>
  <si>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</si>
  <si>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</si>
  <si>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</si>
  <si>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</si>
  <si>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</si>
  <si>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</si>
  <si>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</si>
  <si>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</si>
  <si>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</si>
  <si>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</si>
  <si>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</si>
  <si>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</si>
  <si>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</si>
  <si>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</si>
  <si>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</si>
  <si>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</si>
  <si>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</si>
  <si>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</si>
  <si>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</si>
  <si>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</si>
  <si>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</si>
  <si>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</si>
  <si>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</si>
  <si>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</si>
  <si>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</si>
  <si>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</si>
  <si>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</si>
  <si>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</si>
  <si>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</si>
  <si>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</si>
  <si>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</si>
  <si>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</si>
  <si>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</si>
  <si>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</si>
  <si>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</si>
  <si>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</si>
  <si>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</si>
  <si>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</si>
  <si>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</si>
  <si>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</si>
  <si>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</si>
  <si>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</si>
  <si>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</si>
  <si>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</si>
  <si>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</si>
  <si>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</si>
  <si>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</si>
  <si>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</si>
  <si>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</si>
  <si>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</si>
  <si>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</si>
  <si>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</si>
  <si>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</si>
  <si>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</si>
  <si>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</si>
  <si>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</si>
  <si>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</si>
  <si>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</si>
  <si>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</si>
  <si>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</si>
  <si>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</si>
  <si>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</si>
  <si>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</si>
  <si>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</si>
  <si>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</si>
  <si>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</si>
  <si>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</si>
  <si>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</si>
  <si>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</si>
  <si>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</si>
  <si>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</si>
  <si>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</si>
  <si>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</si>
  <si>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</si>
  <si>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</si>
  <si>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</si>
  <si>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</si>
  <si>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</si>
  <si>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</si>
  <si>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</si>
  <si>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</si>
  <si>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</si>
  <si>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</si>
  <si>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</si>
  <si>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</si>
  <si>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</si>
  <si>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</si>
  <si>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</si>
  <si>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</si>
  <si>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</si>
  <si>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</si>
  <si>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</si>
  <si>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</si>
  <si>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</si>
  <si>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</si>
  <si>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</si>
  <si>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</si>
  <si>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</si>
  <si>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</si>
  <si>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</si>
  <si>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</si>
  <si>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</si>
  <si>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</si>
  <si>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</si>
  <si>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</si>
  <si>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</si>
  <si>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</si>
  <si>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</si>
  <si>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</si>
  <si>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</si>
  <si>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</si>
  <si>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</si>
  <si>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</si>
  <si>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</si>
  <si>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</si>
  <si>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</si>
  <si>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</si>
  <si>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</si>
  <si>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</si>
  <si>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</si>
  <si>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</si>
  <si>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</si>
  <si>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</si>
  <si>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</si>
  <si>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</si>
  <si>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</si>
  <si>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</si>
  <si>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</si>
  <si>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</si>
  <si>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</si>
  <si>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</si>
  <si>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</si>
  <si>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</si>
  <si>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</si>
  <si>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</si>
  <si>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</si>
  <si>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</si>
  <si>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</si>
  <si>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</si>
  <si>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</si>
  <si>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</si>
  <si>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</si>
  <si>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</si>
  <si>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</si>
  <si>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</si>
  <si>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</si>
  <si>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</si>
  <si>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</si>
  <si>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</si>
  <si>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</si>
  <si>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</si>
  <si>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</si>
  <si>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</si>
  <si>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</si>
  <si>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</si>
  <si>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</si>
  <si>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</si>
  <si>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</si>
  <si>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</si>
  <si>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</si>
  <si>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</si>
  <si>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</si>
  <si>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</si>
  <si>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</si>
  <si>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</si>
  <si>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</si>
  <si>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</si>
  <si>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</si>
  <si>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</si>
  <si>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</si>
  <si>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</si>
  <si>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</si>
  <si>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</si>
  <si>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</si>
  <si>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</si>
  <si>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</si>
  <si>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</si>
  <si>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</si>
  <si>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</si>
  <si>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</si>
  <si>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</si>
  <si>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</si>
  <si>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</si>
  <si>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</si>
  <si>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</si>
  <si>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</si>
  <si>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</si>
  <si>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</si>
  <si>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</si>
  <si>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</si>
  <si>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</si>
  <si>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</si>
  <si>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</si>
  <si>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</si>
  <si>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</si>
  <si>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</si>
  <si>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</si>
  <si>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</si>
  <si>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</si>
  <si>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</si>
  <si>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</si>
  <si>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</si>
  <si>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</si>
  <si>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</si>
  <si>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</si>
  <si>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</si>
  <si>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</si>
  <si>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</si>
  <si>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</si>
  <si>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</si>
  <si>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</si>
  <si>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</si>
  <si>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</si>
  <si>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</si>
  <si>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</si>
  <si>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</si>
  <si>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</si>
  <si>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</si>
  <si>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</si>
  <si>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</si>
  <si>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</si>
  <si>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</si>
  <si>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</si>
  <si>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</si>
  <si>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</si>
  <si>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</si>
  <si>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</si>
  <si>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</si>
  <si>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</si>
  <si>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</si>
  <si>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</si>
  <si>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</si>
  <si>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</si>
  <si>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</si>
  <si>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</si>
  <si>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</si>
  <si>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</si>
  <si>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</si>
  <si>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</si>
  <si>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</si>
  <si>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</si>
  <si>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</si>
  <si>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</si>
  <si>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</si>
  <si>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</si>
  <si>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</si>
  <si>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</si>
  <si>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</si>
  <si>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</si>
  <si>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</si>
  <si>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</si>
  <si>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</si>
  <si>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</si>
  <si>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</si>
  <si>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</si>
  <si>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</si>
  <si>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</si>
  <si>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</si>
  <si>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</si>
  <si>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</si>
  <si>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</si>
  <si>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</si>
  <si>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</si>
  <si>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</si>
  <si>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</si>
  <si>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</si>
  <si>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</si>
  <si>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</si>
  <si>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</si>
  <si>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</si>
  <si>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</si>
  <si>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</si>
  <si>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</si>
  <si>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</si>
  <si>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</si>
  <si>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</si>
  <si>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</si>
  <si>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</si>
  <si>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</si>
  <si>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</si>
  <si>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</si>
  <si>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</si>
  <si>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</si>
  <si>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</si>
  <si>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</si>
  <si>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</si>
  <si>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</si>
  <si>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</si>
  <si>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</si>
  <si>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</si>
  <si>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</si>
  <si>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</si>
  <si>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</si>
  <si>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</si>
  <si>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</si>
  <si>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</si>
  <si>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</si>
  <si>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</si>
  <si>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</si>
  <si>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</si>
  <si>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</si>
  <si>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</si>
  <si>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</si>
  <si>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</si>
  <si>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</si>
  <si>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</si>
  <si>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</si>
  <si>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</si>
  <si>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</si>
  <si>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</si>
  <si>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</si>
  <si>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</si>
  <si>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</si>
  <si>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</si>
  <si>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</si>
  <si>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</si>
  <si>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</si>
  <si>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</si>
  <si>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</si>
  <si>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</si>
  <si>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</si>
  <si>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</si>
  <si>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</si>
  <si>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</si>
  <si>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</si>
  <si>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</si>
  <si>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</si>
  <si>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</si>
  <si>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</si>
  <si>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</si>
  <si>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</si>
  <si>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</si>
  <si>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</si>
  <si>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</si>
  <si>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</si>
  <si>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</si>
  <si>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</si>
  <si>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</si>
  <si>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</si>
  <si>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</si>
  <si>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</si>
  <si>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</si>
  <si>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</si>
  <si>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</si>
  <si>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</si>
  <si>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</si>
  <si>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</si>
  <si>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</si>
  <si>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</si>
  <si>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</si>
  <si>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</si>
  <si>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</si>
  <si>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</si>
  <si>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</si>
  <si>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</si>
  <si>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</si>
  <si>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</si>
  <si>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</si>
  <si>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</si>
  <si>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</si>
  <si>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</si>
  <si>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</si>
  <si>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</si>
  <si>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</si>
  <si>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</si>
  <si>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</si>
  <si>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</si>
  <si>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</si>
  <si>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</si>
  <si>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</si>
  <si>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</si>
  <si>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</si>
  <si>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</si>
  <si>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</si>
  <si>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</si>
  <si>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</si>
  <si>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</si>
  <si>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</si>
  <si>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</si>
  <si>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</si>
  <si>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</si>
  <si>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</si>
  <si>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</si>
  <si>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</si>
  <si>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</si>
  <si>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</si>
  <si>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</si>
  <si>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</si>
  <si>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</si>
  <si>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</si>
  <si>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</si>
  <si>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</si>
  <si>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</si>
  <si>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</si>
  <si>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</si>
  <si>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</si>
  <si>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</si>
  <si>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</si>
  <si>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</si>
  <si>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</si>
  <si>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</si>
  <si>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</si>
  <si>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</si>
  <si>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</si>
  <si>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</si>
  <si>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</si>
  <si>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</si>
  <si>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</si>
  <si>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</si>
  <si>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</si>
  <si>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</si>
  <si>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</si>
  <si>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</si>
  <si>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</si>
  <si>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</si>
  <si>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</si>
  <si>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</si>
  <si>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</si>
  <si>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</si>
  <si>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</si>
  <si>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</si>
  <si>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</si>
  <si>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</si>
  <si>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</si>
  <si>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</si>
  <si>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</si>
  <si>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</si>
  <si>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</si>
  <si>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</si>
  <si>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</si>
  <si>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</si>
  <si>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</si>
  <si>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</si>
  <si>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</si>
  <si>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</si>
  <si>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</si>
  <si>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</si>
  <si>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</si>
  <si>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</si>
  <si>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</si>
  <si>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</si>
  <si>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</si>
  <si>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</si>
  <si>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</si>
  <si>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</si>
  <si>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</si>
  <si>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</si>
  <si>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</si>
  <si>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</si>
  <si>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</si>
  <si>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</si>
  <si>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</si>
  <si>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</si>
  <si>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</si>
  <si>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</si>
  <si>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</si>
  <si>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</si>
  <si>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</si>
  <si>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</si>
  <si>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</si>
  <si>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</si>
  <si>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</si>
  <si>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</si>
  <si>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</si>
  <si>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</si>
  <si>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</si>
  <si>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</si>
  <si>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</si>
  <si>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</si>
  <si>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</si>
  <si>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</si>
  <si>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</si>
  <si>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</si>
  <si>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</si>
  <si>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</si>
  <si>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</si>
  <si>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</si>
  <si>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</si>
  <si>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</si>
  <si>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</si>
  <si>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</si>
  <si>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</si>
  <si>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</si>
  <si>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</si>
  <si>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</si>
  <si>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</si>
  <si>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</si>
  <si>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</si>
  <si>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</si>
  <si>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</si>
  <si>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</si>
  <si>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</si>
  <si>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</si>
  <si>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</si>
  <si>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</si>
  <si>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</si>
  <si>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</si>
  <si>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</si>
  <si>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</si>
  <si>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</si>
  <si>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</si>
  <si>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</si>
  <si>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</si>
  <si>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</si>
  <si>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</si>
  <si>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</si>
  <si>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</si>
  <si>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</si>
  <si>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</si>
  <si>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</si>
  <si>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</si>
  <si>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</si>
  <si>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</si>
  <si>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</si>
  <si>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</si>
  <si>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</si>
  <si>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</si>
  <si>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</si>
  <si>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</si>
  <si>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</si>
  <si>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</si>
  <si>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</si>
  <si>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</si>
  <si>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</si>
  <si>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</si>
  <si>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</si>
  <si>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</si>
  <si>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</si>
  <si>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</si>
  <si>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</si>
  <si>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</si>
  <si>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</si>
  <si>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</si>
  <si>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</si>
  <si>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</si>
  <si>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</si>
  <si>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</si>
  <si>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</si>
  <si>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</si>
  <si>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</si>
  <si>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</si>
  <si>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</si>
  <si>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</si>
  <si>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</si>
  <si>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</si>
  <si>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</si>
  <si>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</si>
  <si>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</si>
  <si>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</si>
  <si>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</si>
  <si>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</si>
  <si>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</si>
  <si>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</si>
  <si>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</si>
  <si>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</si>
  <si>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</si>
  <si>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</si>
  <si>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</si>
  <si>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</si>
  <si>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</si>
  <si>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</si>
  <si>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</si>
  <si>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</si>
  <si>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</si>
  <si>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</si>
  <si>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</si>
  <si>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</si>
  <si>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</si>
  <si>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</si>
  <si>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</si>
  <si>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</si>
  <si>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</si>
  <si>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</si>
  <si>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</si>
  <si>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</si>
  <si>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</si>
  <si>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</si>
  <si>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</si>
  <si>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</si>
  <si>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</si>
  <si>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</si>
  <si>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</si>
  <si>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</si>
  <si>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</si>
  <si>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</si>
  <si>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</si>
  <si>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</si>
  <si>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</si>
  <si>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</si>
  <si>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</si>
  <si>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</si>
  <si>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</si>
  <si>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</si>
  <si>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</si>
  <si>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</si>
  <si>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</si>
  <si>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</si>
  <si>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</si>
  <si>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</si>
  <si>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</si>
  <si>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</si>
  <si>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</si>
  <si>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</si>
  <si>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</si>
  <si>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</si>
  <si>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</si>
  <si>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</si>
  <si>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</si>
  <si>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</si>
  <si>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</si>
  <si>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</si>
  <si>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</si>
  <si>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</si>
  <si>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</si>
  <si>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</si>
  <si>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</si>
  <si>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</si>
  <si>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</si>
  <si>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</si>
  <si>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</si>
  <si>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</si>
  <si>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</si>
  <si>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</si>
  <si>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</si>
  <si>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</si>
  <si>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</si>
  <si>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</si>
  <si>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</si>
  <si>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</si>
  <si>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</si>
  <si>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</si>
  <si>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</si>
  <si>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</si>
  <si>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</si>
  <si>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</si>
  <si>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</si>
  <si>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</si>
  <si>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</si>
  <si>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</si>
  <si>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</si>
  <si>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</si>
  <si>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</si>
  <si>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</si>
  <si>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</si>
  <si>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</si>
  <si>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</si>
  <si>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</si>
  <si>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</si>
  <si>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</si>
  <si>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</si>
  <si>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</si>
  <si>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</si>
  <si>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</si>
  <si>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</si>
  <si>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</si>
  <si>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</si>
  <si>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</si>
  <si>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</si>
  <si>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</si>
  <si>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</si>
  <si>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</si>
  <si>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</si>
  <si>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</si>
  <si>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</si>
  <si>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</si>
  <si>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</si>
  <si>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</si>
  <si>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</si>
  <si>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</si>
  <si>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</si>
  <si>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</si>
  <si>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</si>
  <si>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</si>
  <si>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</si>
  <si>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</si>
  <si>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</si>
  <si>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</si>
  <si>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</si>
  <si>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</si>
  <si>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</si>
  <si>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</si>
  <si>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</si>
  <si>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</si>
  <si>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</si>
  <si>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</si>
  <si>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</si>
  <si>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</si>
  <si>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</si>
  <si>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</si>
  <si>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</si>
  <si>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</si>
  <si>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</si>
  <si>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</si>
  <si>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</si>
  <si>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</si>
  <si>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</si>
  <si>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</si>
  <si>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</si>
  <si>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</si>
  <si>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</si>
  <si>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</si>
  <si>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</si>
  <si>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</si>
  <si>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</si>
  <si>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</si>
  <si>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</si>
  <si>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</si>
  <si>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</si>
  <si>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</si>
  <si>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</si>
  <si>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</si>
  <si>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</si>
  <si>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</si>
  <si>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</si>
  <si>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</si>
  <si>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</si>
  <si>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</si>
  <si>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</si>
  <si>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</si>
  <si>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</si>
  <si>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</si>
  <si>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</si>
  <si>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</si>
  <si>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</si>
  <si>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</si>
  <si>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</si>
  <si>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</si>
  <si>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</si>
  <si>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</si>
  <si>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</si>
  <si>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</si>
  <si>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</si>
  <si>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</si>
  <si>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</si>
  <si>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</si>
  <si>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</si>
  <si>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</si>
  <si>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</si>
  <si>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</si>
  <si>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</si>
  <si>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</si>
  <si>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</si>
  <si>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</si>
  <si>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</si>
  <si>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</si>
  <si>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</si>
  <si>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</si>
  <si>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</si>
  <si>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</si>
  <si>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</si>
  <si>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</si>
  <si>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</si>
  <si>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</si>
  <si>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</si>
  <si>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</si>
  <si>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</si>
  <si>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</si>
  <si>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</si>
  <si>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</si>
  <si>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</si>
  <si>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</si>
  <si>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</si>
  <si>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</si>
  <si>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</si>
  <si>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</si>
  <si>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</si>
  <si>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</si>
  <si>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</si>
  <si>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</si>
  <si>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</si>
  <si>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</si>
  <si>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</si>
  <si>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</si>
  <si>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</si>
  <si>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</si>
  <si>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</si>
  <si>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</si>
  <si>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</si>
  <si>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</si>
  <si>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</si>
  <si>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</si>
  <si>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</si>
  <si>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</si>
  <si>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</si>
  <si>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</si>
  <si>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</si>
  <si>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</si>
  <si>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</si>
  <si>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</si>
  <si>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</si>
  <si>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</si>
  <si>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</si>
  <si>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</si>
  <si>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</si>
  <si>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</si>
  <si>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</si>
  <si>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</si>
  <si>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</si>
  <si>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</si>
  <si>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</si>
  <si>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</si>
  <si>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</si>
  <si>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</si>
  <si>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</si>
  <si>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</si>
  <si>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</si>
  <si>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</si>
  <si>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</si>
  <si>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</si>
  <si>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</si>
  <si>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</si>
  <si>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</si>
  <si>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</si>
  <si>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</si>
  <si>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</si>
  <si>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</si>
  <si>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</si>
  <si>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</si>
  <si>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</si>
  <si>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</si>
  <si>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</si>
  <si>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</si>
  <si>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</si>
  <si>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</si>
  <si>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</si>
  <si>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</si>
  <si>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</si>
  <si>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</si>
  <si>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</si>
  <si>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</si>
  <si>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</si>
  <si>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</si>
  <si>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</si>
  <si>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</si>
  <si>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</si>
  <si>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</si>
  <si>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</si>
  <si>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</si>
  <si>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</si>
  <si>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</si>
  <si>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</si>
  <si>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</si>
  <si>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</si>
  <si>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</si>
  <si>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</si>
  <si>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</si>
  <si>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</si>
  <si>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</si>
  <si>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</si>
  <si>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</si>
  <si>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</si>
  <si>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</si>
  <si>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</si>
  <si>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</si>
  <si>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</si>
  <si>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</si>
  <si>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</si>
  <si>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</si>
  <si>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</si>
  <si>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</si>
  <si>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</si>
  <si>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</si>
  <si>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</si>
  <si>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</si>
  <si>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</si>
  <si>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</si>
  <si>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</si>
  <si>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</si>
  <si>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</si>
  <si>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</si>
  <si>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</si>
  <si>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</si>
  <si>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</si>
  <si>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</si>
  <si>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</si>
  <si>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</si>
  <si>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</si>
  <si>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</si>
  <si>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</si>
  <si>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</si>
  <si>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</si>
  <si>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</si>
  <si>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</si>
  <si>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</si>
  <si>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</si>
  <si>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</si>
  <si>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</si>
  <si>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</si>
  <si>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</si>
  <si>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</si>
  <si>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</si>
  <si>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</si>
  <si>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</si>
  <si>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</si>
  <si>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</si>
  <si>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</si>
  <si>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</si>
  <si>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</si>
  <si>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</si>
  <si>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</si>
  <si>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</si>
  <si>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</si>
  <si>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</si>
  <si>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</si>
  <si>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</si>
  <si>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</si>
  <si>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</si>
  <si>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</si>
  <si>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</si>
  <si>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</si>
  <si>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</si>
  <si>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</si>
  <si>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</si>
  <si>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</si>
  <si>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</si>
  <si>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</si>
  <si>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</si>
  <si>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</si>
  <si>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</si>
  <si>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</si>
  <si>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</si>
  <si>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</si>
  <si>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</si>
  <si>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</si>
  <si>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</si>
  <si>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</si>
  <si>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</si>
  <si>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</si>
  <si>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</si>
  <si>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</si>
  <si>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</si>
  <si>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</si>
  <si>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</si>
  <si>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</si>
  <si>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</si>
  <si>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</si>
  <si>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</si>
  <si>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</si>
  <si>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</si>
  <si>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</si>
  <si>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</si>
  <si>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</si>
  <si>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</si>
  <si>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</si>
  <si>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</si>
  <si>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</si>
  <si>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</si>
  <si>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</si>
  <si>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</si>
  <si>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</si>
  <si>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</si>
  <si>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</si>
  <si>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</si>
  <si>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</si>
  <si>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</si>
  <si>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</si>
  <si>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</si>
  <si>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</si>
  <si>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</si>
  <si>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</si>
  <si>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</si>
  <si>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</si>
  <si>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</si>
  <si>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</si>
  <si>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</si>
  <si>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</si>
  <si>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</si>
  <si>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</si>
  <si>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</si>
  <si>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</si>
  <si>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</si>
  <si>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</si>
  <si>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</si>
  <si>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</si>
  <si>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</si>
  <si>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</si>
  <si>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</si>
  <si>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</si>
  <si>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</si>
  <si>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</si>
  <si>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</si>
  <si>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</si>
  <si>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</si>
  <si>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</si>
  <si>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</si>
  <si>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</si>
  <si>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</si>
  <si>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</si>
  <si>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</si>
  <si>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</si>
  <si>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</si>
  <si>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</si>
  <si>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</si>
  <si>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</si>
  <si>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</si>
  <si>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</si>
  <si>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</si>
  <si>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</si>
  <si>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</si>
  <si>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</si>
  <si>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</si>
  <si>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</si>
  <si>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</si>
  <si>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</si>
  <si>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</si>
  <si>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</si>
  <si>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</si>
  <si>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</si>
  <si>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</si>
  <si>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</si>
  <si>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</si>
  <si>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</si>
  <si>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</si>
  <si>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</si>
  <si>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</si>
  <si>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</si>
  <si>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</si>
  <si>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</si>
  <si>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</si>
  <si>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</si>
  <si>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</si>
  <si>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</si>
  <si>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</si>
  <si>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</si>
  <si>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</si>
  <si>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</si>
  <si>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</si>
  <si>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</si>
  <si>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</si>
  <si>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</si>
  <si>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</si>
  <si>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</si>
  <si>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</si>
  <si>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</si>
  <si>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</si>
  <si>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</si>
  <si>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</si>
  <si>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</si>
  <si>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</si>
  <si>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</si>
  <si>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</si>
  <si>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</si>
  <si>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</si>
  <si>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</si>
  <si>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</si>
  <si>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</si>
  <si>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</si>
  <si>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</si>
  <si>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</si>
  <si>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</si>
  <si>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</si>
  <si>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</si>
  <si>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</si>
  <si>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</si>
  <si>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</si>
  <si>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</si>
  <si>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</si>
  <si>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</si>
  <si>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</si>
  <si>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</si>
  <si>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</si>
  <si>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</si>
  <si>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</si>
  <si>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</si>
  <si>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</si>
  <si>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</si>
  <si>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</si>
  <si>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</si>
  <si>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</si>
  <si>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</si>
  <si>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</si>
  <si>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</si>
  <si>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</si>
  <si>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</si>
  <si>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</si>
  <si>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</si>
  <si>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</si>
  <si>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</si>
  <si>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</si>
  <si>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</si>
  <si>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</si>
  <si>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</si>
  <si>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</si>
  <si>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</si>
  <si>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</si>
  <si>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</si>
  <si>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</si>
  <si>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</si>
  <si>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</si>
  <si>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</si>
  <si>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</si>
  <si>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</si>
  <si>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</si>
  <si>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</si>
  <si>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</si>
  <si>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</si>
  <si>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</si>
  <si>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</si>
  <si>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</si>
  <si>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</si>
  <si>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</si>
  <si>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</si>
  <si>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</si>
  <si>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</si>
  <si>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</si>
  <si>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</si>
  <si>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</si>
  <si>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</si>
  <si>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</si>
  <si>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</si>
  <si>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</si>
  <si>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</si>
  <si>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</si>
  <si>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</si>
  <si>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</si>
  <si>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</si>
  <si>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</si>
  <si>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</si>
  <si>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</si>
  <si>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</si>
  <si>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</si>
  <si>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</si>
  <si>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</si>
  <si>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</si>
  <si>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</si>
  <si>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</si>
  <si>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</si>
  <si>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</si>
  <si>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</si>
  <si>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</si>
  <si>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</si>
  <si>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</si>
  <si>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</si>
  <si>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</si>
  <si>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</si>
  <si>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</si>
  <si>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</si>
  <si>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</si>
  <si>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</si>
  <si>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</si>
  <si>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</si>
  <si>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</si>
  <si>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</si>
  <si>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</si>
  <si>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</si>
  <si>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</si>
  <si>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</si>
  <si>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</si>
  <si>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</si>
  <si>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</si>
  <si>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</si>
  <si>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</si>
  <si>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</si>
  <si>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</si>
  <si>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</si>
  <si>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</si>
  <si>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</si>
  <si>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</si>
  <si>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</si>
  <si>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</si>
  <si>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</si>
  <si>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</si>
  <si>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</si>
  <si>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</si>
  <si>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</si>
  <si>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</si>
  <si>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</si>
  <si>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</si>
  <si>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</si>
  <si>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</si>
  <si>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</si>
  <si>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</si>
  <si>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</si>
  <si>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</si>
  <si>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</si>
  <si>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</si>
  <si>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</si>
  <si>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</si>
  <si>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</si>
  <si>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</si>
  <si>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</si>
  <si>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</si>
  <si>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</si>
  <si>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</si>
  <si>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</si>
  <si>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</si>
  <si>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</si>
  <si>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</si>
  <si>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</si>
  <si>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</si>
  <si>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</si>
  <si>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</si>
  <si>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</si>
  <si>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</si>
  <si>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</si>
  <si>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</si>
  <si>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</si>
  <si>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</si>
  <si>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</si>
  <si>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</si>
  <si>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</si>
  <si>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</si>
  <si>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</si>
  <si>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</si>
  <si>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</si>
  <si>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</si>
  <si>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</si>
  <si>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</si>
  <si>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</si>
  <si>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</si>
  <si>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</si>
  <si>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</si>
  <si>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</si>
  <si>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</si>
  <si>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</si>
  <si>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</si>
  <si>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</si>
  <si>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</si>
  <si>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</si>
  <si>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</si>
  <si>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</si>
  <si>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</si>
  <si>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</si>
  <si>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</si>
  <si>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</si>
  <si>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</si>
  <si>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</si>
  <si>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</si>
  <si>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</si>
  <si>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</si>
  <si>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</si>
  <si>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</si>
  <si>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</si>
  <si>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</si>
  <si>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</si>
  <si>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</si>
  <si>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</si>
  <si>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</si>
  <si>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</si>
  <si>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</si>
  <si>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</si>
  <si>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</si>
  <si>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</si>
  <si>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</si>
  <si>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</si>
  <si>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</si>
  <si>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</si>
  <si>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</si>
  <si>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</si>
  <si>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</si>
  <si>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</si>
  <si>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</si>
  <si>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</si>
  <si>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</si>
  <si>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</si>
  <si>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</si>
  <si>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</si>
  <si>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</si>
  <si>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</si>
  <si>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</si>
  <si>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</si>
  <si>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</si>
  <si>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</si>
  <si>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</si>
  <si>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</si>
  <si>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</si>
  <si>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</si>
  <si>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</si>
  <si>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</si>
  <si>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</si>
  <si>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</si>
  <si>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</si>
  <si>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</si>
  <si>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</si>
  <si>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</si>
  <si>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</si>
  <si>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</si>
  <si>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</si>
  <si>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</si>
  <si>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</si>
  <si>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</si>
  <si>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</si>
  <si>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</si>
  <si>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</si>
  <si>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</si>
  <si>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</si>
  <si>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</si>
  <si>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</si>
  <si>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</si>
  <si>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</si>
  <si>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</si>
  <si>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</si>
  <si>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</si>
  <si>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</si>
  <si>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</si>
  <si>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</si>
  <si>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</si>
  <si>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</si>
  <si>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</si>
  <si>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</si>
  <si>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</si>
  <si>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</si>
  <si>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</si>
  <si>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</si>
  <si>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</si>
  <si>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</si>
  <si>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</si>
  <si>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</si>
  <si>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</si>
  <si>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</si>
  <si>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</si>
  <si>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</si>
  <si>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</si>
  <si>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</si>
  <si>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</si>
  <si>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</si>
  <si>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</si>
  <si>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</si>
  <si>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</si>
  <si>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</si>
  <si>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</si>
  <si>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</si>
  <si>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</si>
  <si>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</si>
  <si>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</si>
  <si>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</si>
  <si>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</si>
  <si>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</si>
  <si>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</si>
  <si>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</si>
  <si>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</si>
  <si>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</si>
  <si>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</si>
  <si>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</si>
  <si>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</si>
  <si>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</si>
  <si>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</si>
  <si>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</si>
  <si>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</si>
  <si>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</si>
  <si>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</si>
  <si>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</si>
  <si>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</si>
  <si>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</si>
  <si>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</si>
  <si>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</si>
  <si>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</si>
  <si>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</si>
  <si>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</si>
  <si>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</si>
  <si>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</si>
  <si>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</si>
  <si>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</si>
  <si>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</si>
  <si>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</si>
  <si>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</si>
  <si>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</si>
  <si>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</si>
  <si>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</si>
  <si>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</si>
  <si>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</si>
  <si>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</si>
  <si>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</si>
  <si>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</si>
  <si>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</si>
  <si>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</si>
  <si>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</si>
  <si>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</si>
  <si>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</si>
  <si>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</si>
  <si>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</si>
  <si>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</si>
  <si>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</si>
  <si>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</si>
  <si>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</si>
  <si>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</si>
  <si>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</si>
  <si>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</si>
  <si>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</si>
  <si>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</si>
  <si>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</si>
  <si>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</si>
  <si>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</si>
  <si>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</si>
  <si>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</si>
  <si>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</si>
  <si>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</si>
  <si>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</si>
  <si>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</si>
  <si>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</si>
  <si>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</si>
  <si>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</si>
  <si>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</si>
  <si>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</si>
  <si>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</si>
  <si>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</si>
  <si>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</si>
  <si>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</si>
  <si>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</si>
  <si>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</si>
  <si>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</si>
  <si>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</si>
  <si>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</si>
  <si>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</si>
  <si>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</si>
  <si>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</si>
  <si>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</si>
  <si>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</si>
  <si>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</si>
  <si>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</si>
  <si>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</si>
  <si>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</si>
  <si>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</si>
  <si>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</si>
  <si>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</si>
  <si>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</si>
  <si>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</si>
  <si>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</si>
  <si>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</si>
  <si>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</si>
  <si>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</si>
  <si>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</si>
  <si>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</si>
  <si>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</si>
  <si>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</si>
  <si>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</si>
  <si>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</si>
  <si>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</si>
  <si>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</si>
  <si>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</si>
  <si>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</si>
  <si>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</si>
  <si>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</si>
  <si>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</si>
  <si>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</si>
  <si>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</si>
  <si>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</si>
  <si>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</si>
  <si>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</si>
  <si>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</si>
  <si>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</si>
  <si>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</si>
  <si>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</si>
  <si>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</si>
  <si>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</si>
  <si>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</si>
  <si>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</si>
  <si>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</si>
  <si>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</si>
  <si>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</si>
  <si>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</si>
  <si>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</si>
  <si>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</si>
  <si>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</si>
  <si>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</si>
  <si>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</si>
  <si>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</si>
  <si>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</si>
  <si>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</si>
  <si>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</si>
  <si>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</si>
  <si>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</si>
  <si>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</si>
  <si>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</si>
  <si>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</si>
  <si>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</si>
  <si>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</si>
  <si>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</si>
  <si>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</si>
  <si>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</si>
  <si>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</si>
  <si>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</si>
  <si>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</si>
  <si>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</si>
  <si>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</si>
  <si>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</si>
  <si>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</si>
  <si>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</si>
  <si>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</si>
  <si>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</si>
  <si>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</si>
  <si>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</si>
  <si>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</si>
  <si>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</si>
  <si>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</si>
  <si>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</si>
  <si>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</si>
  <si>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</si>
  <si>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</si>
  <si>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</si>
  <si>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</si>
  <si>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</si>
  <si>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</si>
  <si>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</si>
  <si>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</si>
  <si>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</si>
  <si>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</si>
  <si>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</si>
  <si>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</si>
  <si>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</si>
  <si>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</si>
  <si>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</si>
  <si>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</si>
  <si>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</si>
  <si>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</si>
  <si>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</si>
  <si>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</si>
  <si>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</si>
  <si>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</si>
  <si>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</si>
  <si>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</si>
  <si>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</si>
  <si>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</si>
  <si>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</si>
  <si>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</si>
  <si>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</si>
  <si>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</si>
  <si>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</si>
  <si>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</si>
  <si>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</si>
  <si>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</si>
  <si>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</si>
  <si>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</si>
  <si>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</si>
  <si>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</si>
  <si>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</si>
  <si>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</si>
  <si>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</si>
  <si>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</si>
  <si>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</si>
  <si>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</si>
  <si>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</si>
  <si>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</si>
  <si>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</si>
  <si>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</si>
  <si>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</si>
  <si>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</si>
  <si>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</si>
  <si>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</si>
  <si>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</si>
  <si>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</si>
  <si>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</si>
  <si>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</si>
  <si>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</si>
  <si>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</si>
  <si>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</si>
  <si>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</si>
  <si>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</si>
  <si>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</si>
  <si>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</si>
  <si>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</si>
  <si>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</si>
  <si>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</si>
  <si>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</si>
  <si>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</si>
  <si>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</si>
  <si>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</si>
  <si>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</si>
  <si>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</si>
  <si>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</si>
  <si>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</si>
  <si>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</si>
  <si>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</si>
  <si>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</si>
  <si>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</si>
  <si>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</si>
  <si>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</si>
  <si>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</si>
  <si>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</si>
  <si>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</si>
  <si>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</si>
  <si>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</si>
  <si>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</si>
  <si>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</si>
  <si>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</si>
  <si>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</si>
  <si>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</si>
  <si>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</si>
  <si>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</si>
  <si>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</si>
  <si>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</si>
  <si>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</si>
  <si>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</si>
  <si>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</si>
  <si>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</si>
  <si>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</si>
  <si>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</si>
  <si>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</si>
  <si>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</si>
  <si>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</si>
  <si>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</si>
  <si>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</si>
  <si>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</si>
  <si>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</si>
  <si>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</si>
  <si>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</si>
  <si>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</si>
  <si>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</si>
  <si>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</si>
  <si>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</si>
  <si>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</si>
  <si>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</si>
  <si>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</si>
  <si>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</si>
  <si>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</si>
  <si>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</si>
  <si>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</si>
  <si>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</si>
  <si>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</si>
  <si>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</si>
  <si>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</si>
  <si>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</si>
  <si>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</si>
  <si>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</si>
  <si>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</si>
  <si>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</si>
  <si>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</si>
  <si>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</si>
  <si>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</si>
  <si>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</si>
  <si>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</si>
  <si>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</si>
  <si>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</si>
  <si>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</si>
  <si>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</si>
  <si>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</si>
  <si>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</si>
  <si>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</si>
  <si>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</si>
  <si>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</si>
  <si>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</si>
  <si>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</si>
  <si>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</si>
  <si>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</si>
  <si>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</si>
  <si>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</si>
  <si>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</si>
  <si>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</si>
  <si>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</si>
  <si>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</si>
  <si>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</si>
  <si>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</si>
  <si>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</si>
  <si>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</si>
  <si>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</si>
  <si>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</si>
  <si>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</si>
  <si>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</si>
  <si>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</si>
  <si>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</si>
  <si>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</si>
  <si>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</si>
  <si>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</si>
  <si>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</si>
  <si>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</si>
  <si>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</si>
  <si>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</si>
  <si>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</si>
  <si>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</si>
  <si>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</si>
  <si>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</si>
  <si>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</si>
  <si>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</si>
  <si>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</si>
  <si>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</si>
  <si>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</si>
  <si>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</si>
  <si>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</si>
  <si>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</si>
  <si>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</si>
  <si>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</si>
  <si>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</si>
  <si>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</si>
  <si>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</si>
  <si>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</si>
  <si>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</si>
  <si>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</si>
  <si>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</si>
  <si>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</si>
  <si>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</si>
  <si>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</si>
  <si>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</si>
  <si>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</si>
  <si>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</si>
  <si>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</si>
  <si>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</si>
  <si>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</si>
  <si>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</si>
  <si>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</si>
  <si>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</si>
  <si>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</si>
  <si>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</si>
  <si>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</si>
  <si>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</si>
  <si>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</si>
  <si>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</si>
  <si>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</si>
  <si>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</si>
  <si>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</si>
  <si>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</si>
  <si>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</si>
  <si>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</si>
  <si>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</si>
  <si>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</si>
  <si>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</si>
  <si>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</si>
  <si>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</si>
  <si>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</si>
  <si>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</si>
  <si>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</si>
  <si>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</si>
  <si>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</si>
  <si>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</si>
  <si>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</si>
  <si>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</si>
  <si>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</si>
  <si>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</si>
  <si>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</si>
  <si>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</si>
  <si>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</si>
  <si>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</si>
  <si>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</si>
  <si>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</si>
  <si>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</si>
  <si>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</si>
  <si>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</si>
  <si>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</si>
  <si>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</si>
  <si>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</si>
  <si>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</si>
  <si>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</si>
  <si>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</si>
  <si>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</si>
  <si>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</si>
  <si>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</si>
  <si>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</si>
  <si>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</si>
  <si>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</si>
  <si>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</si>
  <si>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</si>
  <si>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</si>
  <si>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</si>
  <si>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</si>
  <si>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</si>
  <si>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</si>
  <si>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</si>
  <si>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</si>
  <si>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</si>
  <si>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</si>
  <si>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</si>
  <si>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</si>
  <si>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</si>
  <si>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</si>
  <si>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</si>
  <si>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</si>
  <si>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</si>
  <si>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</si>
  <si>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</si>
  <si>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</si>
  <si>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</si>
  <si>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</si>
  <si>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</si>
  <si>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</si>
  <si>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</si>
  <si>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</si>
  <si>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</si>
  <si>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</si>
  <si>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</si>
  <si>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</si>
  <si>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</si>
  <si>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</si>
  <si>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</si>
  <si>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</si>
  <si>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</si>
  <si>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</si>
  <si>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</si>
  <si>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</si>
  <si>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</si>
  <si>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</si>
  <si>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</si>
  <si>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</si>
  <si>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</si>
  <si>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</si>
  <si>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</si>
  <si>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</si>
  <si>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</si>
  <si>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</si>
  <si>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</si>
  <si>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</si>
  <si>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</si>
  <si>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</si>
  <si>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</si>
  <si>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</si>
  <si>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</si>
  <si>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</si>
  <si>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</si>
  <si>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</si>
  <si>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</si>
  <si>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</si>
  <si>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</si>
  <si>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</si>
  <si>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</si>
  <si>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</si>
  <si>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</si>
  <si>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</si>
  <si>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</si>
  <si>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</si>
  <si>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</si>
  <si>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</si>
  <si>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</si>
  <si>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</si>
  <si>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</si>
  <si>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</si>
  <si>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</si>
  <si>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</si>
  <si>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</si>
  <si>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</si>
  <si>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</si>
  <si>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</si>
  <si>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</si>
  <si>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</si>
  <si>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</si>
  <si>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</si>
  <si>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</si>
  <si>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</si>
  <si>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</si>
  <si>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</si>
  <si>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</si>
  <si>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</si>
  <si>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</si>
  <si>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</si>
  <si>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</si>
  <si>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</si>
  <si>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</si>
  <si>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</si>
  <si>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</si>
  <si>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</si>
  <si>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</si>
  <si>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</si>
  <si>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</si>
  <si>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</si>
  <si>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</si>
  <si>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</si>
  <si>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</si>
  <si>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</si>
  <si>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</si>
  <si>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</si>
  <si>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</si>
  <si>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</si>
  <si>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</si>
  <si>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</si>
  <si>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</si>
  <si>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</si>
  <si>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</si>
  <si>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</si>
  <si>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</si>
  <si>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</si>
  <si>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</si>
  <si>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</si>
  <si>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</si>
  <si>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</si>
  <si>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</si>
  <si>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</si>
  <si>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</si>
  <si>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</si>
  <si>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</si>
  <si>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</si>
  <si>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</si>
  <si>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</si>
  <si>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</si>
  <si>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</si>
  <si>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</si>
  <si>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</si>
  <si>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</si>
  <si>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</si>
  <si>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</si>
  <si>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</si>
  <si>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</si>
  <si>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</si>
  <si>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</si>
  <si>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</si>
  <si>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</si>
  <si>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</si>
  <si>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</si>
  <si>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</si>
  <si>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</si>
  <si>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</si>
  <si>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</si>
  <si>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</si>
  <si>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</si>
  <si>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</si>
  <si>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</si>
  <si>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</si>
  <si>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</si>
  <si>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</si>
  <si>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</si>
  <si>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</si>
  <si>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</si>
  <si>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</si>
  <si>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</si>
  <si>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</si>
  <si>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</si>
  <si>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</si>
  <si>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</si>
  <si>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</si>
  <si>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</si>
  <si>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</si>
  <si>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</si>
  <si>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</si>
  <si>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</si>
  <si>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</si>
  <si>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</si>
  <si>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</si>
  <si>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</si>
  <si>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</si>
  <si>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</si>
  <si>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</si>
  <si>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</si>
  <si>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</si>
  <si>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</si>
  <si>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</si>
  <si>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</si>
  <si>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</si>
  <si>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</si>
  <si>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</si>
  <si>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</si>
  <si>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</si>
  <si>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</si>
  <si>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</si>
  <si>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</si>
  <si>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</si>
  <si>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</si>
  <si>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</si>
  <si>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</si>
  <si>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</si>
  <si>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</si>
  <si>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</si>
  <si>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</si>
  <si>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</si>
  <si>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</si>
  <si>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</si>
  <si>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</si>
  <si>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</si>
  <si>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</si>
  <si>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</si>
  <si>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</si>
  <si>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</si>
  <si>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</si>
  <si>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</si>
  <si>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</si>
  <si>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</si>
  <si>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</si>
  <si>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</si>
  <si>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</si>
  <si>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</si>
  <si>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</si>
  <si>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</si>
  <si>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</si>
  <si>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</si>
  <si>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</si>
  <si>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</si>
  <si>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</si>
  <si>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</si>
  <si>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</si>
  <si>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</si>
  <si>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</si>
  <si>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</si>
  <si>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</si>
  <si>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</si>
  <si>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</si>
  <si>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</si>
  <si>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</si>
  <si>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</si>
  <si>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</si>
  <si>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</si>
  <si>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</si>
  <si>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</si>
  <si>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</si>
  <si>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</si>
  <si>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</si>
  <si>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</si>
  <si>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</si>
  <si>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</si>
  <si>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</si>
  <si>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</si>
  <si>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</si>
  <si>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</si>
  <si>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</si>
  <si>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</si>
  <si>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</si>
  <si>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</si>
  <si>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</si>
  <si>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</si>
  <si>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</si>
  <si>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</si>
  <si>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</si>
  <si>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</si>
  <si>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</si>
  <si>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</si>
  <si>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</si>
  <si>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</si>
  <si>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</si>
  <si>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</si>
  <si>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</si>
  <si>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</si>
  <si>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</si>
  <si>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</si>
  <si>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</si>
  <si>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</si>
  <si>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</si>
  <si>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</si>
  <si>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</si>
  <si>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</si>
  <si>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</si>
  <si>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</si>
  <si>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</si>
  <si>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</si>
  <si>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</si>
  <si>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</si>
  <si>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</si>
  <si>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</si>
  <si>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</si>
  <si>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</si>
  <si>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</si>
  <si>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</si>
  <si>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</si>
  <si>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</si>
  <si>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</si>
  <si>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</si>
  <si>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</si>
  <si>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</si>
  <si>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</si>
  <si>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</si>
  <si>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</si>
  <si>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</si>
  <si>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</si>
  <si>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</si>
  <si>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</si>
  <si>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</si>
  <si>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</si>
  <si>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</si>
  <si>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</si>
  <si>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</si>
  <si>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</si>
  <si>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</si>
  <si>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</si>
  <si>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</si>
  <si>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</si>
  <si>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</si>
  <si>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</si>
  <si>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</si>
  <si>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</si>
  <si>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</si>
  <si>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</si>
  <si>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</si>
  <si>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</si>
  <si>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</si>
  <si>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</si>
  <si>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</si>
  <si>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</si>
  <si>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</si>
  <si>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</si>
  <si>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</si>
  <si>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</si>
  <si>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</si>
  <si>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</si>
  <si>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</si>
  <si>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</si>
  <si>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</si>
  <si>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</si>
  <si>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</si>
  <si>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</si>
  <si>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</si>
  <si>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</si>
  <si>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</si>
  <si>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</si>
  <si>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</si>
  <si>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</si>
  <si>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</si>
  <si>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</si>
  <si>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</si>
  <si>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</si>
  <si>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</si>
  <si>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</si>
  <si>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</si>
  <si>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</si>
  <si>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</si>
  <si>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</si>
  <si>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</si>
  <si>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</si>
  <si>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</si>
  <si>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</si>
  <si>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</si>
  <si>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</si>
  <si>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</si>
  <si>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</si>
  <si>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</si>
  <si>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</si>
  <si>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</si>
  <si>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</si>
  <si>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</si>
  <si>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</si>
  <si>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</si>
  <si>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</si>
  <si>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</si>
  <si>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</si>
  <si>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</si>
  <si>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</si>
  <si>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</si>
  <si>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</si>
  <si>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</si>
  <si>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</si>
  <si>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</si>
  <si>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</si>
  <si>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</si>
  <si>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</si>
  <si>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</si>
  <si>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</si>
  <si>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</si>
  <si>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</si>
  <si>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</si>
  <si>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</si>
  <si>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</si>
  <si>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</si>
  <si>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</si>
  <si>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</si>
  <si>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</si>
  <si>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</si>
  <si>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</si>
  <si>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</si>
  <si>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</si>
  <si>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</si>
  <si>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</si>
  <si>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</si>
  <si>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</si>
  <si>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</si>
  <si>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</si>
  <si>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</si>
  <si>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</si>
  <si>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</si>
  <si>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</si>
  <si>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</si>
  <si>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</si>
  <si>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</si>
  <si>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</si>
  <si>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</si>
  <si>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</si>
  <si>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</si>
  <si>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</si>
  <si>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</si>
  <si>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</si>
  <si>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</si>
  <si>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</si>
  <si>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</si>
  <si>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</si>
  <si>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</si>
  <si>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</si>
  <si>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</si>
  <si>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</si>
  <si>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</si>
  <si>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</si>
  <si>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</si>
  <si>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</si>
  <si>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</si>
  <si>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</si>
  <si>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</si>
  <si>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</si>
  <si>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</si>
  <si>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</si>
  <si>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</si>
  <si>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</si>
  <si>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</si>
  <si>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</si>
  <si>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</si>
  <si>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</si>
  <si>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</si>
  <si>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</si>
  <si>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</si>
  <si>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</si>
  <si>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</si>
  <si>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</si>
  <si>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</si>
  <si>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</si>
  <si>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</si>
  <si>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</si>
  <si>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</si>
  <si>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</si>
  <si>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</si>
  <si>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</si>
  <si>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</si>
  <si>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</si>
  <si>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</si>
  <si>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</si>
  <si>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</si>
  <si>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</si>
  <si>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</si>
  <si>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</si>
  <si>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</si>
  <si>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</si>
  <si>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</si>
  <si>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</si>
  <si>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</si>
  <si>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</si>
  <si>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</si>
  <si>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</si>
  <si>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</si>
  <si>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</si>
  <si>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</si>
  <si>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</si>
  <si>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</si>
  <si>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</si>
  <si>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</si>
  <si>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</si>
  <si>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</si>
  <si>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</si>
  <si>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</si>
  <si>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</si>
  <si>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</si>
  <si>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</si>
  <si>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</si>
  <si>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</si>
  <si>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</si>
  <si>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</si>
  <si>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</si>
  <si>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</si>
  <si>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</si>
  <si>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</si>
  <si>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</si>
  <si>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</si>
  <si>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</si>
  <si>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</si>
  <si>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</si>
  <si>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</si>
  <si>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</si>
  <si>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</si>
  <si>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</si>
  <si>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</si>
  <si>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</si>
  <si>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</si>
  <si>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</si>
  <si>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</si>
  <si>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</si>
  <si>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</si>
  <si>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</si>
  <si>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</si>
  <si>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</si>
  <si>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</si>
  <si>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</si>
  <si>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</si>
  <si>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</si>
  <si>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</si>
  <si>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</si>
  <si>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</si>
  <si>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</si>
  <si>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</si>
  <si>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</si>
  <si>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</si>
  <si>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</si>
  <si>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</si>
  <si>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</si>
  <si>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</si>
  <si>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</si>
  <si>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</si>
  <si>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</si>
  <si>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</si>
  <si>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</si>
  <si>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</si>
  <si>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</si>
  <si>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</si>
  <si>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</si>
  <si>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</si>
  <si>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</si>
  <si>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</si>
  <si>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</si>
  <si>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</si>
  <si>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</si>
  <si>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</si>
  <si>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</si>
  <si>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</si>
  <si>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</si>
  <si>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</si>
  <si>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</si>
  <si>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</si>
  <si>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</si>
  <si>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</si>
  <si>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</si>
  <si>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</si>
  <si>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</si>
  <si>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</si>
  <si>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</si>
  <si>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</si>
  <si>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</si>
  <si>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</si>
  <si>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</si>
  <si>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</si>
  <si>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</si>
  <si>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</si>
  <si>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</si>
  <si>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</si>
  <si>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</si>
  <si>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</si>
  <si>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</si>
  <si>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</si>
  <si>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</si>
  <si>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</si>
  <si>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</si>
  <si>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</si>
  <si>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</si>
  <si>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</si>
  <si>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</si>
  <si>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</si>
  <si>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</si>
  <si>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</si>
  <si>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</si>
  <si>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</si>
  <si>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</si>
  <si>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</si>
  <si>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</si>
  <si>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</si>
  <si>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</si>
  <si>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</si>
  <si>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</si>
  <si>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</si>
  <si>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</si>
  <si>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</si>
  <si>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</si>
  <si>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</si>
  <si>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</si>
  <si>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</si>
  <si>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</si>
  <si>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</si>
  <si>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</si>
  <si>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</si>
  <si>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</si>
  <si>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</si>
  <si>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</si>
  <si>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</si>
  <si>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</si>
  <si>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</si>
  <si>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</si>
  <si>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</si>
  <si>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</si>
  <si>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</si>
  <si>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</si>
  <si>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</si>
  <si>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</si>
  <si>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</si>
  <si>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</si>
  <si>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</si>
  <si>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</si>
  <si>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</si>
  <si>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</si>
  <si>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</si>
  <si>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</si>
  <si>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</si>
  <si>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</si>
  <si>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</si>
  <si>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</si>
  <si>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</si>
  <si>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</si>
  <si>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</si>
  <si>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</si>
  <si>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</si>
  <si>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</si>
  <si>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</si>
  <si>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</si>
  <si>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</si>
  <si>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</si>
  <si>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</si>
  <si>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</si>
  <si>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</si>
  <si>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</si>
  <si>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</si>
  <si>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</si>
  <si>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</si>
  <si>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</si>
  <si>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</si>
  <si>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</si>
  <si>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</si>
  <si>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</si>
  <si>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</si>
  <si>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</si>
  <si>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</si>
  <si>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</si>
  <si>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</si>
  <si>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</si>
  <si>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</si>
  <si>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</si>
  <si>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</si>
  <si>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</si>
  <si>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</si>
  <si>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</si>
  <si>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</si>
  <si>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</si>
  <si>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</si>
  <si>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</si>
  <si>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</si>
  <si>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</si>
  <si>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</si>
  <si>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</si>
  <si>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</si>
  <si>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</si>
  <si>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</si>
  <si>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</si>
  <si>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</si>
  <si>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</si>
  <si>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</si>
  <si>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</si>
  <si>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</si>
  <si>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</si>
  <si>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</si>
  <si>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</si>
  <si>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</si>
  <si>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</si>
  <si>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</si>
  <si>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</si>
  <si>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</si>
  <si>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</si>
  <si>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</si>
  <si>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</si>
  <si>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</si>
  <si>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</si>
  <si>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</si>
  <si>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</si>
  <si>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</si>
  <si>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</si>
  <si>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</si>
  <si>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</si>
  <si>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</si>
  <si>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</si>
  <si>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</si>
  <si>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</si>
  <si>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</si>
  <si>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</si>
  <si>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</si>
  <si>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</si>
  <si>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</si>
  <si>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</si>
  <si>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</si>
  <si>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</si>
  <si>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</si>
  <si>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</si>
  <si>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</si>
  <si>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</si>
  <si>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</si>
  <si>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</si>
  <si>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</si>
  <si>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</si>
  <si>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</si>
  <si>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</si>
  <si>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</si>
  <si>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</si>
  <si>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</si>
  <si>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</si>
  <si>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</si>
  <si>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</si>
  <si>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</si>
  <si>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</si>
  <si>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</si>
  <si>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</si>
  <si>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</si>
  <si>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</si>
  <si>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</si>
  <si>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</si>
  <si>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</si>
  <si>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</si>
  <si>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</si>
  <si>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</si>
  <si>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</si>
  <si>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</si>
  <si>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</si>
  <si>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</si>
  <si>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</si>
  <si>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</si>
  <si>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</si>
  <si>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</si>
  <si>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</si>
  <si>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</si>
  <si>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</si>
  <si>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</si>
  <si>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</si>
  <si>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</si>
  <si>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</si>
  <si>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</si>
  <si>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</si>
  <si>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</si>
  <si>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</si>
  <si>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</si>
  <si>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</si>
  <si>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</si>
  <si>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</si>
  <si>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</si>
  <si>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</si>
  <si>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</si>
  <si>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</si>
  <si>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</si>
  <si>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</si>
  <si>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</si>
  <si>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</si>
  <si>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</si>
  <si>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</si>
  <si>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</si>
  <si>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</si>
  <si>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</si>
  <si>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</si>
  <si>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</si>
  <si>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</si>
  <si>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</si>
  <si>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</si>
  <si>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</si>
  <si>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</si>
  <si>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</si>
  <si>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</si>
  <si>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</si>
  <si>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</si>
  <si>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</si>
  <si>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</si>
  <si>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</si>
  <si>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</si>
  <si>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</si>
  <si>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</si>
  <si>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</si>
  <si>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</si>
  <si>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</si>
  <si>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</si>
  <si>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</si>
  <si>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</si>
  <si>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</si>
  <si>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</si>
  <si>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</si>
  <si>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</si>
  <si>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</si>
  <si>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</si>
  <si>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</si>
  <si>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</si>
  <si>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</si>
  <si>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</si>
  <si>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</si>
  <si>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</si>
  <si>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</si>
  <si>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</si>
  <si>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</si>
  <si>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</si>
  <si>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</si>
  <si>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</si>
  <si>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</si>
  <si>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</si>
  <si>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</si>
  <si>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</si>
  <si>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</si>
  <si>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</si>
  <si>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</si>
  <si>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</si>
  <si>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</si>
  <si>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</si>
  <si>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</si>
  <si>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</si>
  <si>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</si>
  <si>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</si>
  <si>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</si>
  <si>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</si>
  <si>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</si>
  <si>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</si>
  <si>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</si>
  <si>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</si>
  <si>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</si>
  <si>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</si>
  <si>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</si>
  <si>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</si>
  <si>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</si>
  <si>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</si>
  <si>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</si>
  <si>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</si>
  <si>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</si>
  <si>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</si>
  <si>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</si>
  <si>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</si>
  <si>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</si>
  <si>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</si>
  <si>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</si>
  <si>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</si>
  <si>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</si>
  <si>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</si>
  <si>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</si>
  <si>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</si>
  <si>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</si>
  <si>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</si>
  <si>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</si>
  <si>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</si>
  <si>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</si>
  <si>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</si>
  <si>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</si>
  <si>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</si>
  <si>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</si>
  <si>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</si>
  <si>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</si>
  <si>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</si>
  <si>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</si>
  <si>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</si>
  <si>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</si>
  <si>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</si>
  <si>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</si>
  <si>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</si>
  <si>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</si>
  <si>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</si>
  <si>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</si>
  <si>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</si>
  <si>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</si>
  <si>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</si>
  <si>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</si>
  <si>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</si>
  <si>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</si>
  <si>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</si>
  <si>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</si>
  <si>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</si>
  <si>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</si>
  <si>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</si>
  <si>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</si>
  <si>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</si>
  <si>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</si>
  <si>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</si>
  <si>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</si>
  <si>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</si>
  <si>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</si>
  <si>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</si>
  <si>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</si>
  <si>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</si>
  <si>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</si>
  <si>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</si>
  <si>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</si>
  <si>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</si>
  <si>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</si>
  <si>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</si>
  <si>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</si>
  <si>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</si>
  <si>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</si>
  <si>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</si>
  <si>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</si>
  <si>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</si>
  <si>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</si>
  <si>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</si>
  <si>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</si>
  <si>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</si>
  <si>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</si>
  <si>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</si>
  <si>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</si>
  <si>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</si>
  <si>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</si>
  <si>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</si>
  <si>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</si>
  <si>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</si>
  <si>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</si>
  <si>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</si>
  <si>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</si>
  <si>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</si>
  <si>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</si>
  <si>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</si>
  <si>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</si>
  <si>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</si>
  <si>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</si>
  <si>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</si>
  <si>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</si>
  <si>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</si>
  <si>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</si>
  <si>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</si>
  <si>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</si>
  <si>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</si>
  <si>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</si>
  <si>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</si>
  <si>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</si>
  <si>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</si>
  <si>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</si>
  <si>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</si>
  <si>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</si>
  <si>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</si>
  <si>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</si>
  <si>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</si>
  <si>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</si>
  <si>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</si>
  <si>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</si>
  <si>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</si>
  <si>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</si>
  <si>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</si>
  <si>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</si>
  <si>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</si>
  <si>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</si>
  <si>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</si>
  <si>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</si>
  <si>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</si>
  <si>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</si>
  <si>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</si>
  <si>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</si>
  <si>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</si>
  <si>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</si>
  <si>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</si>
  <si>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</si>
  <si>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</si>
  <si>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</si>
  <si>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</si>
  <si>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</si>
  <si>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</si>
  <si>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</si>
  <si>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</si>
  <si>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</si>
  <si>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</si>
  <si>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</si>
  <si>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</si>
  <si>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</si>
  <si>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</si>
  <si>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</si>
  <si>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</si>
  <si>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</si>
  <si>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</si>
  <si>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</si>
  <si>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</si>
  <si>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</si>
  <si>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</si>
  <si>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</si>
  <si>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</si>
  <si>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</si>
  <si>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</si>
  <si>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</si>
  <si>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</si>
  <si>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</si>
  <si>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</si>
  <si>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</si>
  <si>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</si>
  <si>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</si>
  <si>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</si>
  <si>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</si>
  <si>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</si>
  <si>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</si>
  <si>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</si>
  <si>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</si>
  <si>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</si>
  <si>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</si>
  <si>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</si>
  <si>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</si>
  <si>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</si>
  <si>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</si>
  <si>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</si>
  <si>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</si>
  <si>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</si>
  <si>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</si>
  <si>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</si>
  <si>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</si>
  <si>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</si>
  <si>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</si>
  <si>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</si>
  <si>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</si>
  <si>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</si>
  <si>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</si>
  <si>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</si>
  <si>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</si>
  <si>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</si>
  <si>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</si>
  <si>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</si>
  <si>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</si>
  <si>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</si>
  <si>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</si>
  <si>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</si>
  <si>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</si>
  <si>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</si>
  <si>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</si>
  <si>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</si>
  <si>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</si>
  <si>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</si>
  <si>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</si>
  <si>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</si>
  <si>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</si>
  <si>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</si>
  <si>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</si>
  <si>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</si>
  <si>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</si>
  <si>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</si>
  <si>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</si>
  <si>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</si>
  <si>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</si>
  <si>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</si>
  <si>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</si>
  <si>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</si>
  <si>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</si>
  <si>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</si>
  <si>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</si>
  <si>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</si>
  <si>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</si>
  <si>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</si>
  <si>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</si>
  <si>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</si>
  <si>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</si>
  <si>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</si>
  <si>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</si>
  <si>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</si>
  <si>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</si>
  <si>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</si>
  <si>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</si>
  <si>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</si>
  <si>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</si>
  <si>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</si>
  <si>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</si>
  <si>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</si>
  <si>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</si>
  <si>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</si>
  <si>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</si>
  <si>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</si>
  <si>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</si>
  <si>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</si>
  <si>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</si>
  <si>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</si>
  <si>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</si>
  <si>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</si>
  <si>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</si>
  <si>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</si>
  <si>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</si>
  <si>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</si>
  <si>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</si>
  <si>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</si>
  <si>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</si>
  <si>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</si>
  <si>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</si>
  <si>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</si>
  <si>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</si>
  <si>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</si>
  <si>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</si>
  <si>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</si>
  <si>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</si>
  <si>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</si>
  <si>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</si>
  <si>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</si>
  <si>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</si>
  <si>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</si>
  <si>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</si>
  <si>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</si>
  <si>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</si>
  <si>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</si>
  <si>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</si>
  <si>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</si>
  <si>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</si>
  <si>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</si>
  <si>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</si>
  <si>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</si>
  <si>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</si>
  <si>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</si>
  <si>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</si>
  <si>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</si>
  <si>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</si>
  <si>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</si>
  <si>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</si>
  <si>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</si>
  <si>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</si>
  <si>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</si>
  <si>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</si>
  <si>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</si>
  <si>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</si>
  <si>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</si>
  <si>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</si>
  <si>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</si>
  <si>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</si>
  <si>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</si>
  <si>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</si>
  <si>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</si>
  <si>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</si>
  <si>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</si>
  <si>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</si>
  <si>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</si>
  <si>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</si>
  <si>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</si>
  <si>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</si>
  <si>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</si>
  <si>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</si>
  <si>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</si>
  <si>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</si>
  <si>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</si>
  <si>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</si>
  <si>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</si>
  <si>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</si>
  <si>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</si>
  <si>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</si>
  <si>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</si>
  <si>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</si>
  <si>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</si>
  <si>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</si>
  <si>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</si>
  <si>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</si>
  <si>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</si>
  <si>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</si>
  <si>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</si>
  <si>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</si>
  <si>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</si>
  <si>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</si>
  <si>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</si>
  <si>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</si>
  <si>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</si>
  <si>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</si>
  <si>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</si>
  <si>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</si>
  <si>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</si>
  <si>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</si>
  <si>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</si>
  <si>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</si>
  <si>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</si>
  <si>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</si>
  <si>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</si>
  <si>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</si>
  <si>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</si>
  <si>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</si>
  <si>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</si>
  <si>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</si>
  <si>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</si>
  <si>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</si>
  <si>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</si>
  <si>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</si>
  <si>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</si>
  <si>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</si>
  <si>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</si>
  <si>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</si>
  <si>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</si>
  <si>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</si>
  <si>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</si>
  <si>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</si>
  <si>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</si>
  <si>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</si>
  <si>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</si>
  <si>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</si>
  <si>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</si>
  <si>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</si>
  <si>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</si>
  <si>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</si>
  <si>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</si>
  <si>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</si>
  <si>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</si>
  <si>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</si>
  <si>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</si>
  <si>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</si>
  <si>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</si>
  <si>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</si>
  <si>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</si>
  <si>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</si>
  <si>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</si>
  <si>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</si>
  <si>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</si>
  <si>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</si>
  <si>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</si>
  <si>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</si>
  <si>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</si>
  <si>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</si>
  <si>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</si>
  <si>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</si>
  <si>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</si>
  <si>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</si>
  <si>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</si>
  <si>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</si>
  <si>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</si>
  <si>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</si>
  <si>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</si>
  <si>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</si>
  <si>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</si>
  <si>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</si>
  <si>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</si>
  <si>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</si>
  <si>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</si>
  <si>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</si>
  <si>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</si>
  <si>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</si>
  <si>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</si>
  <si>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</si>
  <si>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</si>
  <si>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</si>
  <si>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</si>
  <si>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</si>
  <si>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</si>
  <si>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</si>
  <si>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</si>
  <si>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</si>
  <si>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</si>
  <si>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</si>
  <si>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</si>
  <si>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</si>
  <si>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</si>
  <si>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</si>
  <si>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</si>
  <si>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</si>
  <si>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</si>
  <si>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</si>
  <si>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</si>
  <si>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</si>
  <si>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</si>
  <si>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</si>
  <si>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</si>
  <si>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</si>
  <si>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</si>
  <si>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</si>
  <si>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</si>
  <si>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</si>
  <si>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</si>
  <si>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</si>
  <si>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</si>
  <si>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</si>
  <si>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</si>
  <si>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</si>
  <si>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</si>
  <si>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</si>
  <si>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</si>
  <si>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</si>
  <si>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</si>
  <si>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</si>
  <si>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</si>
  <si>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</si>
  <si>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</si>
  <si>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</si>
  <si>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</si>
  <si>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</si>
  <si>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</si>
  <si>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</si>
  <si>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</si>
  <si>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</si>
  <si>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</si>
  <si>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</si>
  <si>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</si>
  <si>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</si>
  <si>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</si>
  <si>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</si>
  <si>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</si>
  <si>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</si>
  <si>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</si>
  <si>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</si>
  <si>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</si>
  <si>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</si>
  <si>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</si>
  <si>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</si>
  <si>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</si>
  <si>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</si>
  <si>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</si>
  <si>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</si>
  <si>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</si>
  <si>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</si>
  <si>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</si>
  <si>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</si>
  <si>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</si>
  <si>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</si>
  <si>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</si>
  <si>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</si>
  <si>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</si>
  <si>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</si>
  <si>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</si>
  <si>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</si>
  <si>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</si>
  <si>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</si>
  <si>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</si>
  <si>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</si>
  <si>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</si>
  <si>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</si>
  <si>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</si>
  <si>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</si>
  <si>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</si>
  <si>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</si>
  <si>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</si>
  <si>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</si>
  <si>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</si>
  <si>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</si>
  <si>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</si>
  <si>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</si>
  <si>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</si>
  <si>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</si>
  <si>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</si>
  <si>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</si>
  <si>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</si>
  <si>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</si>
  <si>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</si>
  <si>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</si>
  <si>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</si>
  <si>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</si>
  <si>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</si>
  <si>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</si>
  <si>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</si>
  <si>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</si>
  <si>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</si>
  <si>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</si>
  <si>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</si>
  <si>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</si>
  <si>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</si>
  <si>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</si>
  <si>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</si>
  <si>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</si>
  <si>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</si>
  <si>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</si>
  <si>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</si>
  <si>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</si>
  <si>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</si>
  <si>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</si>
  <si>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</si>
  <si>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</si>
  <si>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</si>
  <si>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</si>
  <si>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</si>
  <si>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</si>
  <si>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</si>
  <si>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</si>
  <si>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</si>
  <si>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</si>
  <si>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</si>
  <si>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</si>
  <si>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</si>
  <si>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</si>
  <si>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</si>
  <si>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</si>
  <si>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</si>
  <si>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</si>
  <si>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</si>
  <si>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</si>
  <si>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</si>
  <si>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</si>
  <si>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</si>
  <si>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</si>
  <si>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</si>
  <si>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</si>
  <si>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</si>
  <si>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</si>
  <si>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</si>
  <si>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</si>
  <si>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</si>
  <si>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</si>
  <si>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</si>
  <si>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</si>
  <si>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</si>
  <si>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</si>
  <si>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</si>
  <si>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</si>
  <si>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</si>
  <si>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</si>
  <si>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</si>
  <si>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</si>
  <si>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</si>
  <si>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</si>
  <si>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</si>
  <si>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</si>
  <si>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</si>
  <si>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</si>
  <si>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</si>
  <si>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</si>
  <si>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</si>
  <si>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</si>
  <si>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</si>
  <si>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</si>
  <si>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</si>
  <si>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</si>
  <si>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</si>
  <si>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</si>
  <si>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</si>
  <si>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</si>
  <si>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</si>
  <si>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</si>
  <si>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</si>
  <si>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</si>
  <si>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</si>
  <si>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</si>
  <si>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</si>
  <si>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</si>
  <si>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</si>
  <si>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</si>
  <si>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</si>
  <si>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</si>
  <si>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</si>
  <si>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</si>
  <si>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</si>
  <si>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</si>
  <si>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</si>
  <si>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</si>
  <si>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</si>
  <si>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</si>
  <si>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</si>
  <si>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</si>
  <si>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</si>
  <si>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</si>
  <si>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</si>
  <si>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</si>
  <si>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</si>
  <si>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</si>
  <si>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</si>
  <si>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</si>
  <si>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</si>
  <si>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</si>
  <si>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</si>
  <si>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</si>
  <si>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</si>
  <si>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</si>
  <si>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</si>
  <si>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</si>
  <si>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</si>
  <si>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</si>
  <si>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</si>
  <si>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</si>
  <si>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</si>
  <si>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</si>
  <si>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</si>
  <si>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</si>
  <si>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</si>
  <si>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</si>
  <si>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</si>
  <si>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</si>
  <si>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</si>
  <si>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</si>
  <si>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</si>
  <si>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</si>
  <si>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</si>
  <si>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</si>
  <si>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</si>
  <si>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</si>
  <si>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</si>
  <si>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</si>
  <si>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</si>
  <si>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</si>
  <si>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</si>
  <si>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</si>
  <si>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</si>
  <si>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</si>
  <si>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</si>
  <si>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</si>
  <si>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</si>
  <si>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</si>
  <si>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</si>
  <si>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</si>
  <si>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</si>
  <si>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</si>
  <si>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</si>
  <si>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</si>
  <si>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</si>
  <si>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</si>
  <si>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</si>
  <si>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</si>
  <si>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</si>
  <si>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</si>
  <si>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</si>
  <si>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</si>
  <si>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</si>
  <si>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</si>
  <si>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</si>
  <si>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</si>
  <si>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</si>
  <si>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</si>
  <si>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</si>
  <si>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</si>
  <si>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</si>
  <si>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</si>
  <si>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</si>
  <si>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</si>
  <si>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</si>
  <si>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</si>
  <si>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</si>
  <si>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</si>
  <si>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</si>
  <si>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</si>
  <si>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</si>
  <si>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</si>
  <si>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</si>
  <si>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</si>
  <si>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</si>
  <si>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</si>
  <si>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</si>
  <si>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</si>
  <si>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</si>
  <si>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</si>
  <si>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</si>
  <si>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</si>
  <si>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</si>
  <si>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</si>
  <si>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</si>
  <si>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</si>
  <si>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</si>
  <si>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</si>
  <si>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</si>
  <si>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</si>
  <si>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</si>
  <si>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</si>
  <si>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</si>
  <si>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</si>
  <si>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</si>
  <si>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</si>
  <si>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</si>
  <si>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</si>
  <si>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</si>
  <si>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</si>
  <si>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</si>
  <si>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</si>
  <si>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</si>
  <si>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</si>
  <si>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</si>
  <si>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</si>
  <si>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</si>
  <si>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</si>
  <si>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</si>
  <si>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</si>
  <si>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</si>
  <si>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</si>
  <si>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</si>
  <si>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</si>
  <si>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</si>
  <si>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</si>
  <si>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</si>
  <si>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</si>
  <si>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</si>
  <si>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</si>
  <si>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</si>
  <si>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</si>
  <si>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</si>
  <si>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</si>
  <si>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</si>
  <si>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</si>
  <si>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</si>
  <si>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</si>
  <si>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</si>
  <si>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</si>
  <si>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</si>
  <si>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</si>
  <si>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</si>
  <si>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</si>
  <si>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</si>
  <si>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</si>
  <si>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</si>
  <si>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</si>
  <si>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</si>
  <si>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</si>
  <si>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</si>
  <si>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</si>
  <si>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</si>
  <si>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</si>
  <si>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</si>
  <si>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</si>
  <si>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</si>
  <si>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</si>
  <si>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</si>
  <si>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</si>
  <si>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</si>
  <si>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</si>
  <si>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</si>
  <si>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</si>
  <si>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</si>
  <si>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</si>
  <si>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</si>
  <si>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</si>
  <si>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</si>
  <si>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</si>
  <si>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</si>
  <si>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</si>
  <si>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</si>
  <si>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</si>
  <si>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</si>
  <si>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</si>
  <si>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</si>
  <si>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</si>
  <si>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</si>
  <si>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</si>
  <si>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</si>
  <si>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</si>
  <si>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</si>
  <si>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</si>
  <si>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</si>
  <si>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</si>
  <si>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</si>
  <si>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</si>
  <si>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</si>
  <si>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</si>
  <si>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</si>
  <si>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</si>
  <si>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</si>
  <si>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</si>
  <si>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</si>
  <si>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</si>
  <si>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</si>
  <si>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</si>
  <si>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</si>
  <si>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</si>
  <si>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</si>
  <si>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</si>
  <si>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</si>
  <si>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</si>
  <si>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</si>
  <si>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</si>
  <si>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</si>
  <si>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</si>
  <si>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</si>
  <si>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</si>
  <si>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</si>
  <si>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</si>
  <si>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</si>
  <si>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</si>
  <si>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</si>
  <si>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</si>
  <si>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</si>
  <si>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</si>
  <si>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</si>
  <si>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</si>
  <si>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</si>
  <si>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</si>
  <si>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</si>
  <si>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</si>
  <si>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</si>
  <si>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</si>
  <si>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</si>
  <si>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</si>
  <si>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</si>
  <si>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</si>
  <si>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</si>
  <si>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</si>
  <si>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</si>
  <si>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</si>
  <si>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</si>
  <si>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</si>
  <si>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</si>
  <si>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</si>
  <si>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</si>
  <si>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</si>
  <si>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</si>
  <si>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</si>
  <si>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</si>
  <si>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</si>
  <si>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</si>
  <si>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</si>
  <si>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</si>
  <si>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</si>
  <si>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</si>
  <si>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</si>
  <si>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</si>
  <si>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</si>
  <si>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</si>
  <si>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</si>
  <si>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</si>
  <si>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</si>
  <si>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</si>
  <si>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</si>
  <si>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</si>
  <si>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</si>
  <si>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</si>
  <si>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</si>
  <si>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</si>
  <si>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</si>
  <si>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</si>
  <si>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</si>
  <si>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</si>
  <si>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</si>
  <si>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</si>
  <si>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</si>
  <si>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</si>
  <si>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</si>
  <si>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</si>
  <si>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</si>
  <si>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</si>
  <si>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</si>
  <si>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</si>
  <si>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</si>
  <si>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</si>
  <si>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</si>
  <si>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</si>
  <si>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</si>
  <si>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</si>
  <si>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</si>
  <si>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</si>
  <si>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</si>
  <si>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</si>
  <si>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</si>
  <si>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</si>
  <si>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</si>
  <si>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</si>
  <si>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</si>
  <si>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</si>
  <si>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</si>
  <si>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</si>
  <si>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</si>
  <si>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</si>
  <si>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</si>
  <si>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</si>
  <si>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</si>
  <si>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</si>
  <si>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</si>
  <si>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</si>
  <si>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</si>
  <si>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</si>
  <si>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</si>
  <si>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</si>
  <si>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</si>
  <si>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</si>
  <si>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</si>
  <si>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</si>
  <si>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</si>
  <si>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</si>
  <si>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</si>
  <si>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</si>
  <si>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</si>
  <si>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</si>
  <si>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</si>
  <si>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</si>
  <si>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</si>
  <si>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</si>
  <si>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</si>
  <si>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</si>
  <si>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</si>
  <si>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</si>
  <si>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</si>
  <si>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</si>
  <si>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</si>
  <si>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</si>
  <si>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</si>
  <si>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</si>
  <si>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</si>
  <si>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</si>
  <si>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</si>
  <si>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</si>
  <si>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</si>
  <si>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</si>
  <si>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</si>
  <si>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</si>
  <si>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</si>
  <si>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</si>
  <si>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</si>
  <si>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</si>
  <si>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</si>
  <si>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</si>
  <si>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</si>
  <si>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</si>
  <si>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</si>
  <si>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</si>
  <si>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</si>
  <si>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</si>
  <si>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</si>
  <si>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</si>
  <si>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</si>
  <si>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</si>
  <si>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</si>
  <si>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</si>
  <si>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</si>
  <si>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</si>
  <si>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</si>
  <si>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</si>
  <si>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</si>
  <si>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</si>
  <si>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</si>
  <si>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</si>
  <si>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</si>
  <si>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</si>
  <si>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</si>
  <si>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</si>
  <si>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</si>
  <si>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</si>
  <si>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</si>
  <si>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</si>
  <si>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</si>
  <si>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</si>
  <si>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</si>
  <si>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</si>
  <si>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</si>
  <si>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</si>
  <si>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</si>
  <si>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</si>
  <si>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</si>
  <si>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</si>
  <si>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</si>
  <si>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</si>
  <si>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</si>
  <si>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</si>
  <si>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</si>
  <si>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</si>
  <si>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</si>
  <si>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</si>
  <si>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</si>
  <si>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</si>
  <si>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</si>
  <si>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</si>
  <si>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</si>
  <si>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</si>
  <si>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</si>
  <si>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</si>
  <si>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</si>
  <si>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</si>
  <si>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</si>
  <si>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</si>
  <si>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</si>
  <si>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</si>
  <si>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</si>
  <si>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</si>
  <si>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</si>
  <si>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</si>
  <si>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</si>
  <si>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</si>
  <si>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</si>
  <si>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</si>
  <si>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</si>
  <si>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</si>
  <si>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</si>
  <si>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</si>
  <si>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</si>
  <si>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</si>
  <si>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</si>
  <si>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</si>
  <si>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</si>
  <si>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</si>
  <si>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</si>
  <si>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</si>
  <si>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</si>
  <si>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</si>
  <si>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</si>
  <si>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</si>
  <si>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</si>
  <si>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</si>
  <si>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</si>
  <si>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</si>
  <si>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</si>
  <si>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</si>
  <si>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</si>
  <si>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</si>
  <si>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</si>
  <si>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</si>
  <si>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</si>
  <si>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</si>
  <si>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</si>
  <si>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</si>
  <si>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</si>
  <si>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</si>
  <si>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</si>
  <si>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</si>
  <si>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</si>
  <si>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</si>
  <si>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</si>
  <si>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</si>
  <si>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</si>
  <si>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</si>
  <si>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</si>
  <si>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</si>
  <si>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</si>
  <si>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</si>
  <si>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</si>
  <si>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</si>
  <si>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</si>
  <si>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</si>
  <si>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</si>
  <si>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</si>
  <si>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</si>
  <si>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</si>
  <si>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</si>
  <si>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</si>
  <si>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</si>
  <si>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</si>
  <si>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</si>
  <si>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</si>
  <si>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</si>
  <si>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</si>
  <si>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</si>
  <si>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</si>
  <si>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</si>
  <si>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</si>
  <si>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</si>
  <si>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</si>
  <si>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</si>
  <si>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</si>
  <si>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</si>
  <si>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</si>
  <si>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</si>
  <si>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</si>
  <si>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</si>
  <si>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</si>
  <si>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</si>
  <si>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</si>
  <si>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</si>
  <si>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</si>
  <si>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</si>
  <si>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</si>
  <si>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</si>
  <si>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</si>
  <si>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</si>
  <si>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</si>
  <si>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</si>
  <si>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</si>
  <si>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</si>
  <si>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</si>
  <si>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</si>
  <si>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</si>
  <si>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</si>
  <si>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</si>
  <si>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</si>
  <si>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</si>
  <si>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</si>
  <si>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</si>
  <si>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</si>
  <si>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</si>
  <si>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</si>
  <si>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</si>
  <si>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</si>
  <si>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</si>
  <si>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</si>
  <si>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</si>
  <si>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</si>
  <si>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</si>
  <si>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</si>
  <si>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</si>
  <si>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</si>
  <si>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</si>
  <si>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</si>
  <si>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</si>
  <si>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</si>
  <si>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</si>
  <si>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</si>
  <si>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</si>
  <si>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</si>
  <si>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</si>
  <si>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</si>
  <si>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</si>
  <si>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</si>
  <si>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</si>
  <si>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</si>
  <si>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</si>
  <si>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</si>
  <si>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</si>
  <si>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</si>
  <si>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</si>
  <si>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</si>
  <si>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</si>
  <si>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</si>
  <si>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</si>
  <si>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</si>
  <si>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</si>
  <si>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</si>
  <si>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</si>
  <si>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</si>
  <si>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</si>
  <si>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</si>
  <si>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</si>
  <si>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</si>
  <si>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</si>
  <si>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</si>
  <si>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</si>
  <si>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</si>
  <si>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</si>
  <si>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</si>
  <si>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</si>
  <si>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</si>
  <si>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</si>
  <si>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</si>
  <si>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</si>
  <si>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</si>
  <si>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</si>
  <si>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</si>
  <si>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</si>
  <si>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</si>
  <si>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</si>
  <si>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</si>
  <si>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</si>
  <si>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</si>
  <si>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</si>
  <si>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</si>
  <si>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</si>
  <si>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</si>
  <si>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</si>
  <si>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</si>
  <si>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</si>
  <si>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</si>
  <si>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</si>
  <si>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</si>
  <si>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</si>
  <si>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</si>
  <si>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</si>
  <si>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</si>
  <si>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</si>
  <si>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</si>
  <si>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</si>
  <si>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</si>
  <si>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</si>
  <si>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</si>
  <si>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</si>
  <si>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</si>
  <si>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</si>
  <si>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</si>
  <si>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</si>
  <si>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</si>
  <si>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</si>
  <si>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</si>
  <si>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</si>
  <si>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</si>
  <si>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</si>
  <si>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</si>
  <si>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</si>
  <si>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</si>
  <si>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</si>
  <si>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</si>
  <si>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</si>
  <si>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</si>
  <si>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</si>
  <si>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</si>
  <si>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</si>
  <si>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</si>
  <si>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</si>
  <si>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</si>
  <si>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</si>
  <si>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</si>
  <si>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</si>
  <si>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</si>
  <si>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</si>
  <si>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</si>
  <si>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</si>
  <si>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</si>
  <si>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</si>
  <si>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</si>
  <si>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</si>
  <si>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</si>
  <si>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</si>
  <si>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</si>
  <si>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</si>
  <si>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</si>
  <si>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</si>
  <si>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</si>
  <si>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</si>
  <si>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</si>
  <si>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</si>
  <si>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</si>
  <si>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</si>
  <si>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</si>
  <si>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</si>
  <si>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</si>
  <si>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</si>
  <si>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</si>
  <si>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</si>
  <si>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</si>
  <si>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</si>
  <si>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</si>
  <si>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</si>
  <si>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</si>
  <si>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</si>
  <si>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</si>
  <si>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</si>
  <si>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</si>
  <si>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</si>
  <si>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</si>
  <si>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</si>
  <si>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</si>
  <si>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</si>
  <si>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</si>
  <si>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</si>
  <si>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</si>
  <si>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</si>
  <si>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</si>
  <si>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</si>
  <si>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</si>
  <si>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</si>
  <si>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</si>
  <si>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</si>
  <si>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</si>
  <si>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</si>
  <si>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</si>
  <si>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</si>
  <si>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</si>
  <si>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</si>
  <si>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</si>
  <si>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</si>
  <si>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</si>
  <si>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</si>
  <si>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</si>
  <si>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</si>
  <si>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</si>
  <si>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</si>
  <si>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</si>
  <si>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</si>
  <si>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</si>
  <si>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</si>
  <si>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</si>
  <si>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</si>
  <si>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</si>
  <si>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</si>
  <si>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</si>
  <si>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</si>
  <si>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</si>
  <si>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</si>
  <si>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</si>
  <si>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</si>
  <si>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</si>
  <si>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</si>
  <si>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</si>
  <si>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</si>
  <si>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</si>
  <si>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</si>
  <si>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</si>
  <si>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</si>
  <si>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</si>
  <si>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</si>
  <si>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</si>
  <si>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</si>
  <si>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</si>
  <si>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</si>
  <si>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</si>
  <si>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</si>
  <si>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</si>
  <si>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</si>
  <si>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</si>
  <si>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</si>
  <si>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</si>
  <si>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</si>
  <si>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</si>
  <si>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</si>
  <si>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</si>
  <si>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</si>
  <si>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</si>
  <si>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</si>
  <si>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</si>
  <si>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</si>
  <si>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</si>
  <si>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</si>
  <si>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</si>
  <si>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</si>
  <si>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</si>
  <si>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</si>
  <si>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</si>
  <si>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</si>
  <si>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</si>
  <si>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</si>
  <si>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</si>
  <si>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</si>
  <si>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</si>
  <si>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</si>
  <si>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</si>
  <si>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</si>
  <si>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</si>
  <si>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</si>
  <si>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</si>
  <si>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</si>
  <si>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</si>
  <si>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</si>
  <si>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</si>
  <si>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</si>
  <si>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</si>
  <si>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</si>
  <si>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</si>
  <si>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</si>
  <si>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</si>
  <si>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</si>
  <si>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</si>
  <si>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</si>
  <si>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</si>
  <si>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</si>
  <si>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</si>
  <si>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</si>
  <si>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</si>
  <si>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</si>
  <si>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</si>
  <si>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</si>
  <si>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</si>
  <si>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</si>
  <si>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</si>
  <si>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</si>
  <si>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</si>
  <si>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</si>
  <si>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</si>
  <si>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</si>
  <si>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</si>
  <si>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</si>
  <si>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</si>
  <si>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</si>
  <si>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</si>
  <si>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</si>
  <si>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</si>
  <si>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</si>
  <si>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</si>
  <si>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</si>
  <si>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</si>
  <si>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</si>
  <si>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</si>
  <si>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</si>
  <si>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</si>
  <si>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</si>
  <si>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</si>
  <si>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</si>
  <si>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</si>
  <si>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</si>
  <si>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</si>
  <si>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</si>
  <si>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</si>
  <si>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</si>
  <si>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</si>
  <si>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</si>
  <si>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</si>
  <si>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</si>
  <si>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</si>
  <si>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</si>
  <si>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</si>
  <si>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</si>
  <si>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</si>
  <si>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</si>
  <si>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</si>
  <si>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</si>
  <si>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</si>
  <si>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</si>
  <si>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</si>
  <si>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</si>
  <si>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</si>
  <si>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</si>
  <si>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</si>
  <si>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</si>
  <si>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</si>
  <si>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</si>
  <si>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</si>
  <si>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</si>
  <si>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</si>
  <si>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</si>
  <si>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</si>
  <si>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</si>
  <si>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</si>
  <si>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</si>
  <si>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</si>
  <si>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</si>
  <si>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</si>
  <si>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</si>
  <si>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</si>
  <si>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</si>
  <si>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</si>
  <si>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</si>
  <si>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</si>
  <si>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</si>
  <si>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</si>
  <si>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</si>
  <si>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</si>
  <si>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</si>
  <si>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</si>
  <si>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</si>
  <si>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</si>
  <si>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</si>
  <si>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</si>
  <si>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</si>
  <si>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</si>
  <si>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</si>
  <si>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</si>
  <si>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</si>
  <si>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</si>
  <si>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</si>
  <si>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</si>
  <si>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</si>
  <si>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</si>
  <si>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</si>
  <si>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</si>
  <si>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</si>
  <si>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</si>
  <si>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</si>
  <si>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</si>
  <si>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</si>
  <si>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</si>
  <si>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</si>
  <si>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</si>
  <si>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</si>
  <si>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</si>
  <si>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</si>
  <si>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</si>
  <si>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</si>
  <si>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</si>
  <si>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</si>
  <si>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</si>
  <si>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</si>
  <si>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</si>
  <si>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</si>
  <si>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</si>
  <si>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</si>
  <si>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</si>
  <si>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</si>
  <si>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</si>
  <si>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</si>
  <si>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</si>
  <si>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</si>
  <si>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</si>
  <si>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</si>
  <si>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</si>
  <si>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</si>
  <si>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</si>
  <si>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</si>
  <si>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</si>
  <si>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</si>
  <si>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</si>
  <si>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</si>
  <si>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</si>
  <si>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</si>
  <si>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</si>
  <si>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</si>
  <si>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</si>
  <si>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</si>
  <si>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</si>
  <si>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</si>
  <si>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</si>
  <si>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</si>
  <si>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</si>
  <si>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</si>
  <si>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</si>
  <si>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</si>
  <si>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</si>
  <si>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</si>
  <si>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</si>
  <si>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</si>
  <si>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</si>
  <si>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</si>
  <si>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</si>
  <si>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</si>
  <si>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</si>
  <si>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</si>
  <si>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</si>
  <si>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</si>
  <si>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</si>
  <si>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</si>
  <si>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</si>
  <si>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</si>
  <si>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</si>
  <si>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</si>
  <si>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</si>
  <si>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</si>
  <si>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</si>
  <si>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</si>
  <si>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</si>
  <si>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</si>
  <si>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</si>
  <si>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</si>
  <si>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</si>
  <si>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</si>
  <si>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</si>
  <si>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</si>
  <si>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</si>
  <si>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</si>
  <si>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</si>
  <si>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</si>
  <si>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</si>
  <si>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</si>
  <si>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</si>
  <si>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</si>
  <si>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</si>
  <si>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</si>
  <si>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</si>
  <si>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</si>
  <si>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</si>
  <si>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</si>
  <si>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</si>
  <si>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</si>
  <si>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</si>
  <si>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</si>
  <si>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</si>
  <si>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</si>
  <si>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</si>
  <si>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</si>
  <si>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</si>
  <si>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</si>
  <si>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</si>
  <si>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</si>
  <si>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</si>
  <si>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</si>
  <si>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</si>
  <si>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</si>
  <si>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</si>
  <si>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</si>
  <si>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</si>
  <si>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</si>
  <si>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</si>
  <si>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</si>
  <si>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</si>
  <si>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</si>
  <si>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</si>
  <si>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</si>
  <si>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</si>
  <si>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</si>
  <si>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</si>
  <si>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</si>
  <si>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</si>
  <si>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</si>
  <si>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</si>
  <si>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</si>
  <si>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</si>
  <si>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</si>
  <si>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</si>
  <si>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</si>
  <si>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</si>
  <si>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</si>
  <si>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</si>
  <si>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</si>
  <si>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</si>
  <si>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</si>
  <si>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</si>
  <si>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</si>
  <si>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</si>
  <si>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</si>
  <si>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</si>
  <si>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</si>
  <si>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</si>
  <si>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</si>
  <si>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</si>
  <si>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</si>
  <si>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</si>
  <si>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</si>
  <si>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</si>
  <si>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</si>
  <si>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</si>
  <si>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</si>
  <si>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</si>
  <si>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</si>
  <si>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</si>
  <si>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</si>
  <si>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</si>
  <si>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</si>
  <si>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</si>
  <si>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</si>
  <si>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</si>
  <si>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</si>
  <si>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</si>
  <si>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</si>
  <si>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</si>
  <si>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</si>
  <si>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</si>
  <si>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</si>
  <si>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</si>
  <si>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</si>
  <si>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</si>
  <si>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</si>
  <si>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</si>
  <si>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</si>
  <si>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</si>
  <si>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</si>
  <si>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</si>
  <si>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</si>
  <si>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</si>
  <si>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</si>
  <si>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</si>
  <si>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</si>
  <si>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</si>
  <si>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</si>
  <si>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</si>
  <si>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</si>
  <si>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</si>
  <si>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</si>
  <si>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</si>
  <si>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</si>
  <si>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</si>
  <si>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</si>
  <si>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</si>
  <si>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</si>
  <si>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</si>
  <si>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</si>
  <si>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</si>
  <si>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</si>
  <si>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</si>
  <si>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</si>
  <si>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</si>
  <si>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</si>
  <si>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</si>
  <si>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</si>
  <si>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</si>
  <si>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</si>
  <si>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</si>
  <si>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</si>
  <si>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</si>
  <si>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</si>
  <si>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</si>
  <si>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</si>
  <si>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</si>
  <si>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</si>
  <si>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</si>
  <si>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</si>
  <si>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</si>
  <si>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</si>
  <si>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</si>
  <si>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</si>
  <si>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</si>
  <si>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</si>
  <si>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</si>
  <si>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</si>
  <si>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</si>
  <si>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</si>
  <si>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</si>
  <si>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</si>
  <si>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</si>
  <si>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</si>
  <si>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</si>
  <si>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</si>
  <si>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</si>
  <si>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</si>
  <si>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</si>
  <si>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</si>
  <si>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</si>
  <si>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</si>
  <si>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</si>
  <si>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</si>
  <si>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</si>
  <si>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</si>
  <si>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</si>
  <si>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</si>
  <si>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</si>
  <si>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</si>
  <si>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</si>
  <si>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</si>
  <si>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</si>
  <si>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</si>
  <si>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</si>
  <si>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</si>
  <si>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</si>
  <si>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</si>
  <si>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</si>
  <si>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</si>
  <si>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</si>
  <si>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</si>
  <si>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</si>
  <si>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</si>
  <si>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</si>
  <si>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</si>
  <si>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</si>
  <si>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</si>
  <si>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</si>
  <si>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</si>
  <si>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</si>
  <si>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</si>
  <si>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</si>
  <si>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</si>
  <si>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</si>
  <si>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</si>
  <si>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</si>
  <si>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</si>
  <si>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</si>
  <si>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</si>
  <si>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</si>
  <si>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</si>
  <si>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</si>
  <si>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</si>
  <si>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</si>
  <si>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</si>
  <si>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</si>
  <si>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</si>
  <si>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</si>
  <si>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</si>
  <si>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</si>
  <si>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</si>
  <si>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</si>
  <si>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</si>
  <si>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</si>
  <si>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</si>
  <si>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</si>
  <si>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</si>
  <si>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</si>
  <si>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</si>
  <si>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</si>
  <si>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</si>
  <si>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</si>
  <si>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</si>
  <si>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</si>
  <si>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</si>
  <si>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</si>
  <si>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</si>
  <si>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</si>
  <si>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</si>
  <si>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</si>
  <si>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</si>
  <si>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</si>
  <si>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</si>
  <si>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</si>
  <si>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</si>
  <si>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</si>
  <si>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</si>
  <si>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</si>
  <si>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</si>
  <si>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</si>
  <si>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</si>
  <si>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</si>
  <si>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</si>
  <si>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</si>
  <si>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</si>
  <si>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</si>
  <si>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</si>
  <si>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</si>
  <si>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</si>
  <si>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</si>
  <si>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</si>
  <si>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</si>
  <si>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</si>
  <si>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</si>
  <si>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</si>
  <si>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</si>
  <si>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</si>
  <si>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</si>
  <si>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</si>
  <si>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</si>
  <si>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</si>
  <si>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</si>
  <si>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</si>
  <si>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</si>
  <si>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</si>
  <si>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</si>
  <si>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</si>
  <si>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</si>
  <si>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</si>
  <si>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</si>
  <si>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</si>
  <si>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</si>
  <si>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</si>
  <si>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</si>
  <si>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</si>
  <si>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</si>
  <si>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</si>
  <si>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</si>
  <si>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</si>
  <si>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</si>
  <si>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</si>
  <si>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</si>
  <si>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</si>
  <si>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</si>
  <si>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</si>
  <si>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</si>
  <si>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</si>
  <si>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</si>
  <si>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</si>
  <si>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</si>
  <si>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</si>
  <si>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</si>
  <si>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</si>
  <si>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</si>
  <si>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</si>
  <si>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</si>
  <si>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</si>
  <si>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</si>
  <si>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</si>
  <si>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</si>
  <si>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</si>
  <si>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</si>
  <si>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</si>
  <si>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</si>
  <si>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</si>
  <si>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</si>
  <si>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</si>
  <si>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</si>
  <si>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</si>
  <si>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</si>
  <si>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</si>
  <si>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</si>
  <si>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</si>
  <si>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</si>
  <si>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</si>
  <si>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</si>
  <si>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</si>
  <si>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</si>
  <si>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</si>
  <si>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</si>
  <si>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</si>
  <si>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</si>
  <si>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</si>
  <si>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</si>
  <si>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</si>
  <si>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</si>
  <si>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</si>
  <si>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</si>
  <si>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</si>
  <si>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</si>
  <si>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</si>
  <si>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</si>
  <si>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</si>
  <si>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</si>
  <si>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</si>
  <si>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</si>
  <si>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</si>
  <si>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</si>
  <si>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</si>
  <si>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</si>
  <si>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</si>
  <si>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</si>
  <si>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</si>
  <si>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</si>
  <si>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</si>
  <si>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</si>
  <si>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</si>
  <si>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</si>
  <si>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</si>
  <si>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</si>
  <si>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</si>
  <si>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</si>
  <si>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</si>
  <si>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</si>
  <si>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</si>
  <si>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</si>
  <si>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</si>
  <si>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</si>
  <si>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</si>
  <si>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</si>
  <si>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</si>
  <si>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</si>
  <si>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</si>
  <si>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</si>
  <si>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</si>
  <si>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</si>
  <si>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</si>
  <si>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</si>
  <si>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</si>
  <si>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</si>
  <si>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</si>
  <si>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</si>
  <si>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</si>
  <si>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</si>
  <si>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</si>
  <si>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</si>
  <si>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</si>
  <si>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</si>
  <si>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</si>
  <si>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</si>
  <si>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</si>
  <si>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</si>
  <si>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</si>
  <si>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</si>
  <si>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</si>
  <si>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</si>
  <si>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</si>
  <si>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</si>
  <si>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</si>
  <si>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</si>
  <si>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</si>
  <si>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</si>
  <si>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</si>
  <si>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</si>
  <si>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</si>
  <si>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</si>
  <si>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</si>
  <si>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</si>
  <si>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</si>
  <si>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</si>
  <si>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</si>
  <si>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</si>
  <si>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</si>
  <si>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</si>
  <si>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</si>
  <si>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</si>
  <si>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</si>
  <si>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</si>
  <si>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</si>
  <si>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</si>
  <si>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</si>
  <si>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</si>
  <si>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</si>
  <si>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</si>
  <si>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</si>
  <si>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</si>
  <si>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</si>
  <si>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</si>
  <si>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</si>
  <si>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</si>
  <si>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</si>
  <si>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</si>
  <si>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</si>
  <si>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</si>
  <si>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</si>
  <si>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</si>
  <si>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</si>
  <si>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</si>
  <si>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</si>
  <si>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</si>
  <si>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</si>
  <si>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</si>
  <si>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</si>
  <si>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</si>
  <si>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</si>
  <si>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</si>
  <si>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</si>
  <si>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</si>
  <si>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</si>
  <si>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</si>
  <si>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</si>
  <si>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</si>
  <si>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</si>
  <si>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</si>
  <si>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</si>
  <si>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</si>
  <si>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</si>
  <si>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</si>
  <si>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</si>
  <si>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</si>
  <si>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</si>
  <si>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</si>
  <si>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</si>
  <si>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</si>
  <si>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</si>
  <si>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</si>
  <si>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</si>
  <si>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</si>
  <si>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</si>
  <si>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</si>
  <si>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</si>
  <si>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</si>
  <si>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</si>
  <si>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</si>
  <si>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</si>
  <si>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</si>
  <si>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</si>
  <si>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</si>
  <si>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</si>
  <si>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</si>
  <si>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</si>
  <si>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</si>
  <si>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</si>
  <si>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</si>
  <si>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</si>
  <si>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</si>
  <si>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</si>
  <si>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</si>
  <si>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</si>
  <si>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</si>
  <si>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</si>
  <si>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</si>
  <si>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</si>
  <si>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</si>
  <si>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</si>
  <si>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</si>
  <si>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</si>
  <si>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</si>
  <si>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</si>
  <si>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</si>
  <si>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</si>
  <si>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</si>
  <si>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</si>
  <si>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</si>
  <si>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</si>
  <si>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</si>
  <si>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</si>
  <si>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</si>
  <si>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</si>
  <si>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</si>
  <si>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</si>
  <si>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</si>
  <si>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</si>
  <si>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</si>
  <si>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</si>
  <si>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</si>
  <si>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</si>
  <si>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</si>
  <si>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</si>
  <si>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</si>
  <si>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</si>
  <si>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</si>
  <si>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</si>
  <si>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</si>
  <si>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</si>
  <si>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</si>
  <si>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</si>
  <si>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</si>
  <si>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</si>
  <si>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</si>
  <si>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</si>
  <si>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</si>
  <si>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</si>
  <si>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</si>
  <si>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</si>
  <si>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</si>
  <si>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</si>
  <si>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</si>
  <si>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</si>
  <si>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</si>
  <si>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</si>
  <si>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</si>
  <si>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</si>
  <si>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</si>
  <si>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</si>
  <si>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</si>
  <si>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</si>
  <si>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</si>
  <si>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</si>
  <si>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</si>
  <si>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</si>
  <si>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</si>
  <si>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</si>
  <si>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</si>
  <si>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</si>
  <si>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</si>
  <si>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</si>
  <si>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</si>
  <si>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</si>
  <si>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</si>
  <si>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</si>
  <si>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</si>
  <si>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</si>
  <si>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</si>
  <si>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</si>
  <si>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</si>
  <si>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</si>
  <si>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</si>
  <si>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</si>
  <si>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</si>
  <si>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</si>
  <si>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</si>
  <si>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</si>
  <si>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</si>
  <si>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</si>
  <si>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</si>
  <si>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</si>
  <si>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</si>
  <si>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</si>
  <si>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</si>
  <si>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</si>
  <si>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</si>
  <si>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</si>
  <si>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</si>
  <si>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</si>
  <si>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</si>
  <si>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</si>
  <si>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</si>
  <si>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</si>
  <si>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</si>
  <si>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</si>
  <si>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</si>
  <si>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</si>
  <si>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</si>
  <si>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</si>
  <si>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</si>
  <si>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</si>
  <si>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</si>
  <si>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</si>
  <si>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</si>
  <si>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</si>
  <si>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</si>
  <si>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</si>
  <si>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</si>
  <si>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</si>
  <si>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</si>
  <si>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</si>
  <si>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</si>
  <si>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</si>
  <si>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</si>
  <si>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</si>
  <si>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</si>
  <si>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</si>
  <si>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</si>
  <si>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</si>
  <si>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</si>
  <si>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</si>
  <si>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</si>
  <si>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</si>
  <si>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</si>
  <si>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</si>
  <si>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</si>
  <si>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</si>
  <si>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</si>
  <si>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</si>
  <si>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</si>
  <si>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</si>
  <si>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</si>
  <si>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</si>
  <si>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</si>
  <si>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</si>
  <si>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</si>
  <si>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</si>
  <si>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</si>
  <si>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</si>
  <si>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</si>
  <si>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</si>
  <si>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</si>
  <si>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</si>
  <si>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</si>
  <si>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</si>
  <si>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</si>
  <si>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</si>
  <si>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</si>
  <si>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</si>
  <si>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</si>
  <si>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</si>
  <si>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</si>
  <si>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</si>
  <si>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</si>
  <si>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</si>
  <si>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</si>
  <si>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</si>
  <si>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</si>
  <si>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</si>
  <si>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</si>
  <si>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</si>
  <si>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</si>
  <si>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</si>
  <si>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</si>
  <si>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</si>
  <si>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</si>
  <si>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</si>
  <si>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</si>
  <si>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</si>
  <si>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</si>
  <si>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</si>
  <si>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</si>
  <si>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</si>
  <si>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</si>
  <si>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</si>
  <si>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</si>
  <si>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</si>
  <si>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</si>
  <si>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</si>
  <si>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</si>
  <si>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</si>
  <si>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</si>
  <si>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</si>
  <si>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</si>
  <si>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</si>
  <si>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</si>
  <si>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</si>
  <si>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</si>
  <si>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</si>
  <si>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</si>
  <si>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</si>
  <si>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</si>
  <si>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</si>
  <si>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</si>
  <si>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</si>
  <si>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</si>
  <si>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</si>
  <si>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</si>
  <si>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</si>
  <si>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</si>
  <si>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</si>
  <si>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</si>
  <si>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</si>
  <si>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</si>
  <si>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</si>
  <si>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</si>
  <si>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</si>
  <si>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</si>
  <si>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</si>
  <si>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</si>
  <si>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</si>
  <si>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</si>
  <si>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</si>
  <si>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</si>
  <si>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</si>
  <si>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</si>
  <si>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</si>
  <si>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</si>
  <si>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</si>
  <si>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</si>
  <si>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</si>
  <si>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</si>
  <si>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</si>
  <si>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</si>
  <si>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</si>
  <si>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</si>
  <si>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</si>
  <si>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</si>
  <si>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</si>
  <si>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</si>
  <si>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</si>
  <si>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</si>
  <si>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</si>
  <si>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</si>
  <si>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</si>
  <si>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</si>
  <si>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</si>
  <si>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</si>
  <si>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</si>
  <si>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</si>
  <si>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</si>
  <si>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</si>
  <si>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</si>
  <si>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</si>
  <si>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</si>
  <si>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</si>
  <si>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</si>
  <si>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</si>
  <si>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</si>
  <si>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</si>
  <si>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</si>
  <si>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</si>
  <si>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</si>
  <si>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</si>
  <si>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</si>
  <si>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</si>
  <si>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</si>
  <si>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</si>
  <si>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</si>
  <si>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</si>
  <si>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</si>
  <si>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</si>
  <si>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</si>
  <si>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</si>
  <si>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</si>
  <si>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</si>
  <si>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</si>
  <si>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</si>
  <si>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</si>
  <si>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</si>
  <si>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</si>
  <si>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</si>
  <si>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</si>
  <si>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</si>
  <si>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</si>
  <si>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</si>
  <si>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</si>
  <si>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</si>
  <si>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</si>
  <si>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</si>
  <si>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</si>
  <si>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</si>
  <si>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</si>
  <si>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</si>
  <si>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</si>
  <si>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</si>
  <si>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</si>
  <si>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</si>
  <si>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</si>
  <si>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</si>
  <si>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</si>
  <si>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</si>
  <si>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</si>
  <si>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</si>
  <si>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</si>
  <si>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</si>
  <si>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</si>
  <si>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</si>
  <si>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</si>
  <si>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</si>
  <si>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</si>
  <si>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</si>
  <si>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</si>
  <si>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</si>
  <si>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</si>
  <si>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</si>
  <si>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</si>
  <si>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</si>
  <si>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</si>
  <si>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</si>
  <si>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</si>
  <si>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</si>
  <si>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</si>
  <si>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</si>
  <si>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</si>
  <si>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</si>
  <si>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</si>
  <si>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</si>
  <si>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</si>
  <si>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</si>
  <si>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</si>
  <si>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</si>
  <si>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</si>
  <si>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</si>
  <si>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</si>
  <si>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</si>
  <si>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</si>
  <si>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</si>
  <si>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</si>
  <si>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</si>
  <si>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</si>
  <si>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</si>
  <si>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</si>
  <si>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</si>
  <si>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</si>
  <si>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</si>
  <si>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</si>
  <si>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</si>
  <si>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</si>
  <si>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</si>
  <si>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</si>
  <si>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</si>
  <si>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</si>
  <si>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</si>
  <si>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</si>
  <si>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</si>
  <si>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</si>
  <si>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</si>
  <si>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</si>
  <si>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</si>
  <si>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</si>
  <si>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</si>
  <si>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</si>
  <si>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</si>
  <si>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</si>
  <si>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</si>
  <si>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</si>
  <si>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</si>
  <si>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</si>
  <si>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</si>
  <si>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</si>
  <si>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</si>
  <si>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</si>
  <si>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</si>
  <si>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</si>
  <si>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</si>
  <si>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</si>
  <si>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</si>
  <si>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</si>
  <si>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</si>
  <si>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</si>
  <si>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</si>
  <si>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</si>
  <si>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</si>
  <si>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</si>
  <si>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</si>
  <si>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</si>
  <si>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</si>
  <si>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</si>
  <si>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</si>
  <si>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</si>
  <si>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</si>
  <si>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</si>
  <si>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</si>
  <si>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</si>
  <si>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</si>
  <si>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</si>
  <si>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</si>
  <si>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</si>
  <si>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</si>
  <si>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</si>
  <si>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</si>
  <si>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</si>
  <si>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</si>
  <si>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</si>
  <si>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</si>
  <si>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</si>
  <si>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</si>
  <si>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</si>
  <si>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</si>
  <si>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</si>
  <si>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</si>
  <si>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</si>
  <si>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</si>
  <si>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</si>
  <si>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</si>
  <si>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</si>
  <si>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</si>
  <si>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</si>
  <si>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</si>
  <si>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</si>
  <si>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</si>
  <si>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</si>
  <si>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</si>
  <si>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</si>
  <si>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</si>
  <si>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</si>
  <si>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</si>
  <si>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</si>
  <si>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</si>
  <si>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</si>
  <si>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</si>
  <si>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</si>
  <si>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</si>
  <si>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</si>
  <si>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</si>
  <si>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</si>
  <si>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</si>
  <si>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</si>
  <si>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</si>
  <si>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</si>
  <si>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</si>
  <si>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</si>
  <si>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</si>
  <si>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</si>
  <si>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</si>
  <si>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</si>
  <si>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</si>
  <si>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</si>
  <si>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</si>
  <si>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</si>
  <si>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</si>
  <si>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</si>
  <si>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</si>
  <si>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</si>
  <si>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</si>
  <si>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</si>
  <si>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</si>
  <si>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</si>
  <si>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</si>
  <si>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</si>
  <si>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</si>
  <si>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</si>
  <si>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</si>
  <si>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</si>
  <si>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</si>
  <si>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</si>
  <si>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</si>
  <si>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</si>
  <si>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</si>
  <si>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</si>
  <si>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</si>
  <si>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</si>
  <si>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</si>
  <si>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</si>
  <si>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</si>
  <si>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</si>
  <si>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</si>
  <si>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</si>
  <si>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</si>
  <si>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</si>
  <si>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</si>
  <si>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</si>
  <si>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</si>
  <si>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</si>
  <si>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</si>
  <si>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</si>
  <si>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</si>
  <si>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</si>
  <si>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</si>
  <si>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</si>
  <si>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</si>
  <si>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</si>
  <si>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</si>
  <si>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</si>
  <si>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</si>
  <si>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</si>
  <si>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</si>
  <si>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</si>
  <si>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</si>
  <si>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</si>
  <si>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</si>
  <si>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</si>
  <si>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</si>
  <si>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</si>
  <si>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</si>
  <si>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</si>
  <si>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</si>
  <si>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</si>
  <si>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</si>
  <si>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</si>
  <si>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</si>
  <si>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</si>
  <si>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</si>
  <si>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</si>
  <si>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</si>
  <si>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</si>
  <si>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</si>
  <si>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</si>
  <si>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</si>
  <si>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</si>
  <si>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</si>
  <si>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</si>
  <si>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</si>
  <si>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</si>
  <si>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</si>
  <si>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</si>
  <si>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</si>
  <si>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</si>
  <si>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</si>
  <si>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</si>
  <si>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</si>
  <si>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</si>
  <si>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</si>
  <si>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</si>
  <si>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</si>
  <si>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</si>
  <si>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</si>
  <si>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</si>
  <si>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</si>
  <si>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</si>
  <si>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</si>
  <si>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</si>
  <si>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</si>
  <si>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</si>
  <si>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</si>
  <si>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</si>
  <si>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</si>
  <si>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</si>
  <si>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</si>
  <si>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</si>
  <si>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</si>
  <si>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</si>
  <si>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</si>
  <si>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</si>
  <si>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</si>
  <si>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</si>
  <si>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</si>
  <si>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</si>
  <si>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</si>
  <si>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</si>
  <si>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</si>
  <si>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</si>
  <si>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</si>
  <si>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</si>
  <si>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</si>
  <si>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</si>
  <si>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</si>
  <si>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</si>
  <si>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</si>
  <si>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</si>
  <si>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</si>
  <si>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</si>
  <si>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</si>
  <si>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</si>
  <si>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</si>
  <si>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</si>
  <si>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</si>
  <si>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</si>
  <si>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</si>
  <si>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</si>
  <si>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</si>
  <si>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</si>
  <si>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</si>
  <si>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</si>
  <si>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</si>
  <si>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</si>
  <si>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</si>
  <si>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</si>
  <si>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</si>
  <si>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</si>
  <si>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</si>
  <si>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</si>
  <si>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</si>
  <si>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</si>
  <si>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</si>
  <si>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</si>
  <si>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</si>
  <si>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</si>
  <si>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</si>
  <si>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</si>
  <si>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</si>
  <si>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</si>
  <si>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</si>
  <si>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</si>
  <si>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</si>
  <si>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</si>
  <si>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</si>
  <si>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</si>
  <si>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</si>
  <si>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</si>
  <si>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</si>
  <si>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</si>
  <si>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</si>
  <si>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</si>
  <si>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</si>
  <si>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</si>
  <si>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</si>
  <si>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</si>
  <si>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</si>
  <si>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</si>
  <si>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</si>
  <si>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</si>
  <si>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</si>
  <si>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</si>
  <si>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</si>
  <si>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</si>
  <si>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</si>
  <si>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</si>
  <si>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</si>
  <si>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</si>
  <si>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</si>
  <si>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</si>
  <si>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</si>
  <si>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</si>
  <si>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</si>
  <si>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</si>
  <si>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</si>
  <si>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</si>
  <si>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</si>
  <si>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</si>
  <si>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</si>
  <si>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</si>
  <si>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</si>
  <si>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</si>
  <si>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</si>
  <si>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</si>
  <si>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</si>
  <si>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</si>
  <si>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</si>
  <si>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</si>
  <si>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</si>
  <si>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</si>
  <si>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</si>
  <si>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</si>
  <si>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</si>
  <si>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</si>
  <si>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</si>
  <si>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</si>
  <si>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</si>
  <si>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</si>
  <si>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</si>
  <si>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</si>
  <si>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</si>
  <si>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</si>
  <si>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</si>
  <si>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</si>
  <si>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</si>
  <si>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</si>
  <si>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</si>
  <si>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</si>
  <si>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</si>
  <si>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</si>
  <si>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</si>
  <si>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</si>
  <si>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</si>
  <si>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</si>
  <si>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</si>
  <si>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</si>
  <si>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</si>
  <si>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</si>
  <si>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</si>
  <si>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</si>
  <si>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</si>
  <si>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</si>
  <si>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</si>
  <si>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</si>
  <si>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</si>
  <si>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</si>
  <si>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</si>
  <si>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</si>
  <si>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</si>
  <si>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</si>
  <si>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</si>
  <si>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</si>
  <si>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</si>
  <si>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</si>
  <si>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</si>
  <si>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</si>
  <si>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</si>
  <si>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</si>
  <si>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</si>
  <si>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</si>
  <si>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</si>
  <si>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</si>
  <si>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</si>
  <si>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</si>
  <si>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</si>
  <si>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</si>
  <si>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</si>
  <si>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</si>
  <si>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</si>
  <si>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</si>
  <si>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</si>
  <si>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</si>
  <si>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</si>
  <si>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</si>
  <si>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</si>
  <si>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</si>
  <si>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</si>
  <si>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</si>
  <si>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</si>
  <si>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</si>
  <si>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</si>
  <si>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</si>
  <si>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</si>
  <si>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</si>
  <si>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</si>
  <si>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</si>
  <si>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</si>
  <si>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</si>
  <si>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</si>
  <si>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</si>
  <si>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</si>
  <si>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</si>
  <si>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</si>
  <si>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</si>
  <si>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</si>
  <si>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</si>
  <si>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</si>
  <si>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</si>
  <si>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</si>
  <si>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</si>
  <si>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</si>
  <si>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</si>
  <si>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</si>
  <si>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</si>
  <si>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</si>
  <si>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</si>
  <si>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</si>
  <si>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</si>
  <si>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</si>
  <si>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</si>
  <si>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</si>
  <si>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</si>
  <si>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</si>
  <si>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</si>
  <si>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</si>
  <si>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</si>
  <si>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</si>
  <si>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</si>
  <si>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</si>
  <si>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</si>
  <si>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</si>
  <si>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</si>
  <si>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</si>
  <si>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</si>
  <si>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</si>
  <si>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</si>
  <si>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</si>
  <si>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</si>
  <si>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</si>
  <si>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</si>
  <si>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</si>
  <si>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</si>
  <si>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</si>
  <si>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</si>
  <si>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</si>
  <si>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</si>
  <si>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</si>
  <si>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</si>
  <si>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</si>
  <si>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</si>
  <si>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</si>
  <si>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</si>
  <si>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</si>
  <si>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</si>
  <si>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</si>
  <si>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</si>
  <si>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</si>
  <si>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</si>
  <si>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</si>
  <si>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</si>
  <si>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</si>
  <si>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</si>
  <si>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</si>
  <si>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</si>
  <si>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</si>
  <si>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</si>
  <si>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</si>
  <si>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</si>
  <si>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</si>
  <si>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</si>
  <si>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</si>
  <si>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</si>
  <si>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</si>
  <si>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</si>
  <si>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</si>
  <si>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</si>
  <si>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</si>
  <si>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</si>
  <si>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</si>
  <si>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</si>
  <si>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</si>
  <si>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</si>
  <si>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</si>
  <si>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</si>
  <si>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</si>
  <si>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</si>
  <si>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</si>
  <si>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</si>
  <si>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</si>
  <si>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</si>
  <si>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</si>
  <si>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</si>
  <si>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</si>
  <si>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</si>
  <si>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</si>
  <si>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</si>
  <si>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</si>
  <si>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</si>
  <si>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</si>
  <si>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</si>
  <si>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</si>
  <si>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</si>
  <si>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</si>
  <si>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</si>
  <si>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</si>
  <si>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</si>
  <si>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</si>
  <si>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</si>
  <si>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</si>
  <si>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</si>
  <si>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</si>
  <si>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</si>
  <si>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</si>
  <si>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</si>
  <si>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</si>
  <si>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</si>
  <si>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</si>
  <si>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</si>
  <si>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</si>
  <si>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</si>
  <si>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</si>
  <si>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</si>
  <si>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</si>
  <si>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</si>
  <si>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</si>
  <si>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</si>
  <si>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</si>
  <si>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</si>
  <si>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</si>
  <si>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</si>
  <si>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</si>
  <si>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</si>
  <si>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</si>
  <si>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</si>
  <si>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</si>
  <si>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</si>
  <si>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</si>
  <si>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</si>
  <si>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</si>
  <si>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</si>
  <si>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</si>
  <si>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</si>
  <si>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</si>
  <si>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</si>
  <si>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</si>
  <si>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</si>
  <si>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</si>
  <si>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</si>
  <si>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</si>
  <si>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</si>
  <si>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</si>
  <si>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</si>
  <si>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</si>
  <si>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</si>
  <si>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</si>
  <si>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</si>
  <si>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</si>
  <si>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</si>
  <si>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</si>
  <si>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</si>
  <si>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</si>
  <si>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</si>
  <si>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</si>
  <si>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</si>
  <si>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</si>
  <si>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</si>
  <si>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</si>
  <si>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</si>
  <si>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</si>
  <si>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</si>
  <si>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</si>
  <si>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</si>
  <si>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</si>
  <si>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</si>
  <si>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</si>
  <si>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</si>
  <si>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</si>
  <si>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</si>
  <si>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</si>
  <si>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</si>
  <si>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</si>
  <si>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</si>
  <si>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</si>
  <si>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</si>
  <si>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</si>
  <si>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</si>
  <si>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</si>
  <si>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</si>
  <si>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</si>
  <si>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</si>
  <si>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</si>
  <si>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</si>
  <si>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</si>
  <si>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</si>
  <si>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</si>
  <si>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</si>
  <si>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</si>
  <si>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</si>
  <si>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</si>
  <si>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</si>
  <si>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</si>
  <si>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</si>
  <si>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</si>
  <si>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</si>
  <si>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</si>
  <si>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</si>
  <si>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</si>
  <si>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</si>
  <si>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</si>
  <si>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</si>
  <si>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</si>
  <si>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</si>
  <si>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</si>
  <si>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</si>
  <si>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</si>
  <si>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</si>
  <si>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</si>
  <si>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</si>
  <si>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</si>
  <si>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</si>
  <si>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</si>
  <si>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</si>
  <si>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</si>
  <si>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</si>
  <si>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</si>
  <si>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</si>
  <si>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</si>
  <si>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</si>
  <si>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</si>
  <si>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</si>
  <si>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</si>
  <si>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</si>
  <si>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</si>
  <si>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</si>
  <si>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</si>
  <si>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</si>
  <si>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</si>
  <si>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</si>
  <si>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</si>
  <si>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</si>
  <si>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</si>
  <si>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</si>
  <si>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</si>
  <si>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</si>
  <si>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</si>
  <si>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</si>
  <si>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</si>
  <si>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</si>
  <si>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</si>
  <si>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</si>
  <si>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</si>
  <si>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</si>
  <si>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</si>
  <si>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</si>
  <si>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</si>
  <si>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</si>
  <si>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</si>
  <si>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</si>
  <si>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</si>
  <si>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</si>
  <si>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</si>
  <si>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</si>
  <si>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</si>
  <si>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</si>
  <si>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</si>
  <si>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</si>
  <si>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</si>
  <si>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</si>
  <si>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</si>
  <si>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</si>
  <si>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</si>
  <si>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</si>
  <si>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</si>
  <si>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</si>
  <si>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</si>
  <si>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</si>
  <si>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</si>
  <si>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</si>
  <si>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</si>
  <si>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</si>
  <si>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</si>
  <si>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</si>
  <si>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</si>
  <si>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</si>
  <si>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</si>
  <si>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</si>
  <si>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</si>
  <si>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</si>
  <si>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</si>
  <si>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</si>
  <si>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</si>
  <si>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</si>
  <si>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</si>
  <si>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</si>
  <si>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</si>
  <si>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</si>
  <si>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</si>
  <si>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</si>
  <si>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</si>
  <si>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</si>
  <si>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</si>
  <si>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</si>
  <si>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</si>
  <si>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</si>
  <si>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</si>
  <si>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</si>
  <si>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</si>
  <si>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</si>
  <si>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</si>
  <si>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</si>
  <si>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</si>
  <si>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</si>
  <si>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</si>
  <si>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</si>
  <si>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</si>
  <si>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</si>
  <si>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</si>
  <si>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</si>
  <si>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</si>
  <si>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</si>
  <si>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</si>
  <si>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</si>
  <si>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</si>
  <si>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</si>
  <si>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</si>
  <si>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</si>
  <si>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</si>
  <si>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</si>
  <si>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</si>
  <si>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</si>
  <si>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</si>
  <si>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</si>
  <si>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</si>
  <si>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</si>
  <si>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</si>
  <si>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</si>
  <si>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</si>
  <si>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</si>
  <si>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</si>
  <si>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</si>
  <si>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</si>
  <si>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</si>
  <si>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</si>
  <si>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</si>
  <si>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</si>
  <si>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</si>
  <si>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</si>
  <si>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</si>
  <si>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</si>
  <si>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</si>
  <si>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</si>
  <si>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</si>
  <si>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</si>
  <si>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</si>
  <si>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</si>
  <si>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</si>
  <si>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</si>
  <si>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</si>
  <si>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</si>
  <si>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</si>
  <si>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</si>
  <si>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</si>
  <si>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</si>
  <si>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</si>
  <si>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</si>
  <si>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</si>
  <si>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</si>
  <si>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</si>
  <si>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</si>
  <si>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</si>
  <si>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</si>
  <si>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</si>
  <si>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</si>
  <si>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</si>
  <si>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</si>
  <si>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</si>
  <si>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</si>
  <si>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</si>
  <si>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</si>
  <si>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</si>
  <si>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</si>
  <si>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</si>
  <si>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</si>
  <si>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</si>
  <si>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</si>
  <si>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</si>
  <si>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</si>
  <si>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</si>
  <si>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</si>
  <si>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</si>
  <si>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</si>
  <si>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</si>
  <si>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</si>
  <si>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</si>
  <si>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</si>
  <si>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</si>
  <si>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</si>
  <si>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</si>
  <si>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</si>
  <si>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</si>
  <si>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</si>
  <si>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</si>
  <si>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</si>
  <si>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</si>
  <si>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</si>
  <si>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</si>
  <si>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</si>
  <si>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</si>
  <si>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</si>
  <si>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</si>
  <si>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</si>
  <si>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</si>
  <si>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</si>
  <si>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</si>
  <si>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</si>
  <si>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</si>
  <si>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</si>
  <si>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</si>
  <si>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</si>
  <si>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</si>
  <si>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</si>
  <si>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</si>
  <si>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</si>
  <si>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</si>
  <si>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</si>
  <si>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</si>
  <si>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</si>
  <si>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</si>
  <si>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</si>
  <si>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</si>
  <si>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</si>
  <si>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</si>
  <si>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</si>
  <si>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</si>
  <si>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</si>
  <si>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</si>
  <si>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</si>
  <si>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</si>
  <si>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</si>
  <si>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</si>
  <si>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</si>
  <si>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</si>
  <si>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</si>
  <si>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</si>
  <si>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</si>
  <si>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</si>
  <si>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</si>
  <si>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</si>
  <si>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</si>
  <si>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</si>
  <si>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</si>
  <si>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</si>
  <si>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</si>
  <si>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</si>
  <si>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</si>
  <si>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</si>
  <si>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</si>
  <si>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</si>
  <si>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</si>
  <si>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</si>
  <si>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</si>
  <si>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</si>
  <si>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</si>
  <si>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</si>
  <si>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</si>
  <si>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</si>
  <si>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</si>
  <si>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</si>
  <si>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</si>
  <si>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</si>
  <si>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</si>
  <si>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</si>
  <si>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</si>
  <si>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</si>
  <si>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</si>
  <si>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</si>
  <si>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</si>
  <si>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</si>
  <si>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</si>
  <si>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</si>
  <si>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</si>
  <si>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</si>
  <si>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</si>
  <si>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</si>
  <si>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</si>
  <si>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</si>
  <si>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</si>
  <si>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</si>
  <si>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</si>
  <si>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</si>
  <si>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</si>
  <si>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</si>
  <si>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</si>
  <si>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</si>
  <si>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</si>
  <si>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</si>
  <si>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</si>
  <si>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</si>
  <si>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</si>
  <si>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</si>
  <si>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</si>
  <si>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</si>
  <si>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</si>
  <si>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</si>
  <si>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</si>
  <si>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</si>
  <si>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</si>
  <si>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</si>
  <si>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</si>
  <si>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</si>
  <si>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</si>
  <si>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</si>
  <si>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</si>
  <si>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</si>
  <si>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</si>
  <si>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</si>
  <si>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</si>
  <si>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</si>
  <si>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</si>
  <si>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</si>
  <si>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</si>
  <si>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</si>
  <si>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</si>
  <si>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</si>
  <si>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</si>
  <si>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</si>
  <si>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</si>
  <si>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</si>
  <si>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</si>
  <si>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</si>
  <si>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</si>
  <si>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</si>
  <si>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</si>
  <si>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</si>
  <si>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</si>
  <si>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</si>
  <si>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</si>
  <si>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</si>
  <si>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</si>
  <si>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</si>
  <si>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</si>
  <si>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</si>
  <si>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</si>
  <si>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</si>
  <si>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</si>
  <si>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</si>
  <si>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</si>
  <si>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</si>
  <si>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</si>
  <si>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</si>
  <si>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</si>
  <si>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</si>
  <si>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</si>
  <si>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</si>
  <si>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</si>
  <si>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</si>
  <si>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</si>
  <si>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</si>
  <si>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</si>
  <si>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</si>
  <si>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</si>
  <si>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</si>
  <si>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</si>
  <si>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</si>
  <si>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</si>
  <si>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</si>
  <si>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</si>
  <si>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</si>
  <si>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</si>
  <si>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</si>
  <si>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</si>
  <si>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</si>
  <si>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</si>
  <si>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</si>
  <si>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</si>
  <si>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</si>
  <si>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</si>
  <si>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</si>
  <si>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</si>
  <si>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</si>
  <si>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</si>
  <si>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</si>
  <si>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</si>
  <si>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</si>
  <si>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</si>
  <si>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</si>
  <si>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</si>
  <si>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</si>
  <si>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</si>
  <si>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</si>
  <si>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</si>
  <si>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</si>
  <si>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</si>
  <si>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</si>
  <si>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</si>
  <si>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</si>
  <si>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</si>
  <si>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</si>
  <si>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</si>
  <si>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</si>
  <si>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</si>
  <si>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</si>
  <si>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</si>
  <si>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</si>
  <si>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</si>
  <si>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</si>
  <si>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</si>
  <si>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</si>
  <si>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</si>
  <si>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</si>
  <si>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</si>
  <si>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</si>
  <si>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</si>
  <si>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</si>
  <si>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</si>
  <si>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</si>
  <si>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</si>
  <si>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</si>
  <si>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</si>
  <si>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</si>
  <si>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</si>
  <si>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</si>
  <si>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</si>
  <si>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</si>
  <si>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</si>
  <si>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</si>
  <si>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</si>
  <si>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</si>
  <si>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</si>
  <si>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</si>
  <si>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</si>
  <si>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</si>
  <si>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</si>
  <si>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</si>
  <si>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</si>
  <si>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</si>
  <si>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</si>
  <si>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</si>
  <si>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</si>
  <si>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</si>
  <si>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</si>
  <si>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</si>
  <si>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</si>
  <si>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</si>
  <si>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</si>
  <si>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</si>
  <si>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</si>
  <si>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</si>
  <si>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</si>
  <si>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</si>
  <si>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</si>
  <si>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</si>
  <si>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</si>
  <si>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</si>
  <si>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</si>
  <si>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</si>
  <si>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</si>
  <si>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</si>
  <si>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</si>
  <si>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</si>
  <si>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</si>
  <si>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</si>
  <si>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</si>
  <si>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</si>
  <si>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</si>
  <si>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</si>
  <si>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</si>
  <si>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</si>
  <si>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</si>
  <si>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</si>
  <si>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</si>
  <si>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</si>
  <si>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</si>
  <si>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</si>
  <si>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</si>
  <si>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</si>
  <si>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</si>
  <si>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</si>
  <si>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</si>
  <si>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</si>
  <si>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</si>
  <si>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</si>
  <si>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</si>
  <si>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</si>
  <si>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</si>
  <si>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</si>
  <si>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</si>
  <si>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</si>
  <si>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</si>
  <si>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</si>
  <si>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</si>
  <si>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</si>
  <si>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</si>
  <si>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</si>
  <si>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</si>
  <si>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</si>
  <si>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</si>
  <si>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</si>
  <si>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</si>
  <si>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</si>
  <si>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</si>
  <si>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</si>
  <si>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</si>
  <si>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</si>
  <si>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</si>
  <si>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</si>
  <si>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</si>
  <si>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</si>
  <si>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</si>
  <si>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</si>
  <si>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</si>
  <si>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</si>
  <si>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</si>
  <si>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</si>
  <si>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</si>
  <si>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</si>
  <si>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</si>
  <si>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</si>
  <si>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</si>
  <si>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</si>
  <si>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</si>
  <si>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</si>
  <si>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</si>
  <si>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</si>
  <si>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</si>
  <si>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</si>
  <si>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</si>
  <si>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</si>
  <si>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</si>
  <si>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</si>
  <si>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</si>
  <si>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</si>
  <si>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</si>
  <si>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</si>
  <si>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</si>
  <si>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</si>
  <si>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</si>
  <si>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</si>
  <si>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</si>
  <si>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</si>
  <si>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</si>
  <si>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</si>
  <si>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</si>
  <si>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</si>
  <si>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</si>
  <si>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</si>
  <si>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</si>
  <si>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</si>
  <si>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</si>
  <si>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</si>
  <si>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</si>
  <si>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</si>
  <si>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</si>
  <si>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</si>
  <si>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</si>
  <si>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</si>
  <si>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</si>
  <si>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</si>
  <si>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</si>
  <si>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</si>
  <si>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</si>
  <si>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</si>
  <si>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</si>
  <si>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</si>
  <si>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</si>
  <si>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</si>
  <si>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</si>
  <si>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</si>
  <si>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</si>
  <si>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</si>
  <si>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</si>
  <si>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</si>
  <si>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</si>
  <si>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</si>
  <si>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</si>
  <si>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</si>
  <si>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</si>
  <si>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</si>
  <si>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</si>
  <si>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</si>
  <si>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</si>
  <si>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</si>
  <si>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</si>
  <si>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</si>
  <si>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</si>
  <si>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</si>
  <si>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</si>
  <si>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</si>
  <si>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</si>
  <si>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</si>
  <si>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</si>
  <si>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</si>
  <si>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</si>
  <si>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</si>
  <si>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</si>
  <si>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</si>
  <si>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</si>
  <si>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</si>
  <si>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</si>
  <si>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</si>
  <si>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</si>
  <si>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</si>
  <si>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</si>
  <si>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</si>
  <si>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</si>
  <si>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</si>
  <si>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</si>
  <si>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</si>
  <si>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</si>
  <si>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</si>
  <si>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</si>
  <si>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</si>
  <si>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</si>
  <si>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</si>
  <si>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</si>
  <si>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</si>
  <si>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</si>
  <si>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</si>
  <si>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</si>
  <si>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</si>
  <si>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</si>
  <si>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</si>
  <si>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</si>
  <si>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</si>
  <si>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</si>
  <si>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</si>
  <si>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</si>
  <si>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</si>
  <si>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</si>
  <si>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</si>
  <si>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</si>
  <si>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</si>
  <si>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</si>
  <si>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</si>
  <si>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</si>
  <si>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</si>
  <si>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</si>
  <si>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</si>
  <si>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</si>
  <si>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</si>
  <si>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</si>
  <si>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</si>
  <si>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</si>
  <si>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</si>
  <si>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</si>
  <si>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</si>
  <si>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</si>
  <si>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</si>
  <si>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</si>
  <si>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</si>
  <si>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</si>
  <si>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</si>
  <si>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</si>
  <si>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</si>
  <si>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</si>
  <si>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</si>
  <si>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</si>
  <si>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</si>
  <si>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</si>
  <si>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</si>
  <si>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</si>
  <si>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</si>
  <si>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</si>
  <si>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</si>
  <si>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</si>
  <si>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</si>
  <si>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</si>
  <si>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</si>
  <si>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</si>
  <si>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</si>
  <si>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</si>
  <si>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</si>
  <si>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</si>
  <si>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</si>
  <si>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</si>
  <si>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</si>
  <si>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</si>
  <si>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</si>
  <si>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</si>
  <si>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</si>
  <si>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</si>
  <si>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</si>
  <si>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</si>
  <si>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</si>
  <si>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</si>
  <si>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</si>
  <si>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</si>
  <si>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</si>
  <si>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</si>
  <si>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</si>
  <si>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</si>
  <si>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</si>
  <si>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</si>
  <si>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</si>
  <si>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</si>
  <si>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</si>
  <si>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</si>
  <si>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</si>
  <si>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</si>
  <si>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</si>
  <si>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</si>
  <si>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</si>
  <si>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</si>
  <si>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</si>
  <si>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</si>
  <si>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</si>
  <si>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</si>
  <si>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</si>
  <si>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</si>
  <si>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</si>
  <si>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</si>
  <si>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</si>
  <si>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</si>
  <si>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</si>
  <si>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</si>
  <si>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</si>
  <si>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</si>
  <si>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</si>
  <si>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</si>
  <si>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</si>
  <si>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</si>
  <si>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</si>
  <si>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</si>
  <si>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</si>
  <si>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</si>
  <si>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</si>
  <si>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</si>
  <si>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</si>
  <si>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</si>
  <si>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</si>
  <si>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</si>
  <si>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</si>
  <si>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</si>
  <si>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</si>
  <si>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</si>
  <si>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</si>
  <si>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</si>
  <si>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</si>
  <si>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</si>
  <si>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</si>
  <si>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</si>
  <si>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</si>
  <si>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</si>
  <si>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</si>
  <si>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</si>
  <si>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</si>
  <si>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</si>
  <si>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</si>
  <si>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</si>
  <si>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</si>
  <si>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</si>
  <si>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</si>
  <si>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</si>
  <si>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</si>
  <si>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</si>
  <si>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</si>
  <si>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</si>
  <si>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</si>
  <si>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</si>
  <si>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</si>
  <si>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</si>
  <si>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</si>
  <si>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</si>
  <si>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</si>
  <si>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</si>
  <si>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</si>
  <si>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</si>
  <si>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</si>
  <si>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</si>
  <si>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</si>
  <si>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</si>
  <si>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</si>
  <si>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</si>
  <si>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</si>
  <si>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</si>
  <si>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</si>
  <si>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</si>
  <si>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</si>
  <si>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</si>
  <si>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</si>
  <si>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</si>
  <si>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</si>
  <si>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</si>
  <si>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</si>
  <si>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</si>
  <si>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</si>
  <si>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</si>
  <si>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</si>
  <si>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</si>
  <si>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</si>
  <si>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</si>
  <si>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</si>
  <si>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</si>
  <si>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</si>
  <si>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</si>
  <si>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</si>
  <si>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</si>
  <si>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</si>
  <si>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</si>
  <si>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</si>
  <si>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</si>
  <si>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</si>
  <si>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</si>
  <si>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</si>
  <si>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</si>
  <si>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</si>
  <si>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</si>
  <si>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</si>
  <si>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</si>
  <si>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</si>
  <si>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</si>
  <si>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</si>
  <si>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</si>
  <si>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</si>
  <si>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</si>
  <si>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</si>
  <si>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</si>
  <si>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</si>
  <si>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</si>
  <si>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</si>
  <si>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</si>
  <si>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</si>
  <si>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</si>
  <si>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</si>
  <si>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</si>
  <si>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</si>
  <si>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</si>
  <si>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</si>
  <si>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</si>
  <si>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</si>
  <si>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</si>
  <si>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</si>
  <si>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</si>
  <si>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</si>
  <si>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</si>
  <si>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</si>
  <si>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</si>
  <si>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</si>
  <si>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</si>
  <si>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</si>
  <si>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</si>
  <si>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</si>
  <si>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</si>
  <si>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</si>
  <si>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</si>
  <si>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</si>
  <si>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</si>
  <si>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</si>
  <si>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</si>
  <si>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</si>
  <si>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</si>
  <si>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</si>
  <si>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</si>
  <si>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</si>
  <si>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</si>
  <si>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</si>
  <si>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</si>
  <si>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</si>
  <si>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</si>
  <si>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</si>
  <si>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</si>
  <si>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</si>
  <si>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</si>
  <si>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</si>
  <si>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</si>
  <si>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</si>
  <si>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</si>
  <si>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</si>
  <si>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</si>
  <si>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</si>
  <si>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</si>
  <si>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</si>
  <si>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</si>
  <si>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</si>
  <si>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</si>
  <si>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</si>
  <si>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</si>
  <si>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</si>
  <si>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</si>
  <si>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</si>
  <si>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</si>
  <si>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</si>
  <si>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</si>
  <si>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</si>
  <si>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</si>
  <si>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</si>
  <si>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</si>
  <si>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</si>
  <si>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</si>
  <si>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</si>
  <si>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</si>
  <si>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</si>
  <si>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</si>
  <si>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</si>
  <si>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</si>
  <si>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</si>
  <si>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</si>
  <si>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</si>
  <si>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</si>
  <si>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</si>
  <si>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</si>
  <si>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</si>
  <si>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</si>
  <si>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</si>
  <si>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</si>
  <si>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</si>
  <si>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</si>
  <si>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</si>
  <si>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</si>
  <si>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</si>
  <si>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</si>
  <si>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</si>
  <si>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</si>
  <si>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</si>
  <si>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</si>
  <si>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</si>
  <si>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</si>
  <si>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</si>
  <si>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</si>
  <si>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</si>
  <si>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</si>
  <si>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</si>
  <si>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</si>
  <si>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</si>
  <si>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</si>
  <si>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</si>
  <si>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</si>
  <si>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</si>
  <si>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</si>
  <si>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</si>
  <si>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</si>
  <si>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</si>
  <si>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</si>
  <si>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</si>
  <si>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</si>
  <si>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</si>
  <si>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</si>
  <si>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</si>
  <si>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</si>
  <si>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</si>
  <si>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</si>
  <si>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</si>
  <si>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</si>
  <si>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</si>
  <si>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</si>
  <si>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</si>
  <si>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</si>
  <si>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</si>
  <si>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</si>
  <si>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</si>
  <si>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</si>
  <si>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</si>
  <si>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</si>
  <si>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</si>
  <si>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</si>
  <si>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</si>
  <si>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</si>
  <si>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</si>
  <si>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</si>
  <si>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</si>
  <si>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</si>
  <si>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</si>
  <si>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</si>
  <si>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</si>
  <si>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</si>
  <si>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</si>
  <si>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</si>
  <si>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</si>
  <si>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</si>
  <si>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</si>
  <si>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</si>
  <si>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</si>
  <si>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</si>
  <si>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</si>
  <si>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</si>
  <si>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</si>
  <si>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</si>
  <si>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</si>
  <si>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</si>
  <si>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</si>
  <si>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</si>
  <si>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</si>
  <si>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</si>
  <si>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</si>
  <si>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</si>
  <si>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</si>
  <si>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</si>
  <si>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</si>
  <si>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</si>
  <si>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</si>
  <si>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</si>
  <si>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</si>
  <si>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</si>
  <si>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</si>
  <si>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</si>
  <si>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</si>
  <si>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</si>
  <si>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</si>
  <si>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</si>
  <si>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</si>
  <si>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</si>
  <si>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</si>
  <si>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</si>
  <si>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</si>
  <si>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</si>
  <si>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</si>
  <si>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</si>
  <si>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</si>
  <si>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</si>
  <si>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</si>
  <si>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</si>
  <si>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</si>
  <si>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</si>
  <si>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</si>
  <si>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</si>
  <si>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</si>
  <si>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</si>
  <si>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</si>
  <si>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</si>
  <si>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</si>
  <si>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</si>
  <si>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</si>
  <si>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</si>
  <si>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</si>
  <si>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</si>
  <si>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</si>
  <si>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</si>
  <si>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</si>
  <si>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</si>
  <si>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</si>
  <si>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</si>
  <si>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</si>
  <si>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</si>
  <si>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</si>
  <si>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</si>
  <si>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</si>
  <si>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</si>
  <si>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</si>
  <si>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</si>
  <si>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</si>
  <si>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</si>
  <si>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</si>
  <si>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</si>
  <si>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</si>
  <si>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</si>
  <si>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</si>
  <si>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</si>
  <si>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</si>
  <si>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</si>
  <si>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</si>
  <si>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</si>
  <si>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</si>
  <si>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</si>
  <si>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</si>
  <si>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</si>
  <si>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</si>
  <si>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</si>
  <si>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</si>
  <si>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</si>
  <si>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</si>
  <si>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</si>
  <si>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</si>
  <si>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</si>
  <si>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</si>
  <si>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</si>
  <si>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</si>
  <si>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</si>
  <si>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</si>
  <si>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</si>
  <si>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</si>
  <si>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</si>
  <si>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</si>
  <si>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</si>
  <si>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</si>
  <si>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</si>
  <si>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</si>
  <si>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</si>
  <si>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</si>
  <si>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</si>
  <si>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</si>
  <si>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</si>
  <si>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</si>
  <si>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</si>
  <si>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</si>
  <si>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</si>
  <si>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</si>
  <si>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</si>
  <si>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</si>
  <si>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</si>
  <si>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</si>
  <si>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</si>
  <si>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</si>
  <si>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</si>
  <si>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</si>
  <si>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</si>
  <si>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</si>
  <si>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</si>
  <si>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</si>
  <si>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</si>
  <si>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</si>
  <si>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</si>
  <si>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</si>
  <si>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</si>
  <si>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</si>
  <si>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</si>
  <si>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</si>
  <si>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</si>
  <si>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</si>
  <si>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</si>
  <si>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</si>
  <si>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</si>
  <si>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</si>
  <si>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</si>
  <si>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</si>
  <si>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</si>
  <si>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</si>
  <si>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</si>
  <si>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</si>
  <si>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</si>
  <si>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</si>
  <si>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</si>
  <si>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</si>
  <si>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</si>
  <si>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</si>
  <si>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</si>
  <si>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</si>
  <si>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</si>
  <si>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</si>
  <si>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</si>
  <si>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</si>
  <si>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</si>
  <si>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</si>
  <si>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</si>
  <si>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</si>
  <si>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</si>
  <si>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</si>
  <si>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</si>
  <si>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</si>
  <si>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</si>
  <si>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</si>
  <si>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</si>
  <si>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</si>
  <si>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</si>
  <si>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</si>
  <si>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</si>
  <si>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</si>
  <si>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</si>
  <si>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</si>
  <si>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</si>
  <si>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</si>
  <si>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</si>
  <si>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</si>
  <si>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</si>
  <si>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</si>
  <si>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</si>
  <si>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</si>
  <si>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</si>
  <si>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</si>
  <si>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</si>
  <si>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</si>
  <si>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</si>
  <si>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</si>
  <si>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</si>
  <si>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</si>
  <si>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</si>
  <si>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</si>
  <si>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</si>
  <si>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</si>
  <si>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</si>
  <si>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</si>
  <si>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</si>
  <si>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</si>
  <si>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</si>
  <si>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</si>
  <si>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</si>
  <si>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</si>
  <si>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</si>
  <si>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</si>
  <si>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</si>
  <si>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</si>
  <si>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</si>
  <si>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</si>
  <si>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</si>
  <si>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</si>
  <si>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</si>
  <si>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</si>
  <si>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</si>
  <si>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</si>
  <si>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</si>
  <si>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</si>
  <si>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</si>
  <si>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</si>
  <si>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</si>
  <si>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</si>
  <si>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</si>
  <si>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</si>
  <si>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</si>
  <si>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</si>
  <si>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</si>
  <si>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</si>
  <si>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</si>
  <si>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</si>
  <si>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</si>
  <si>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</si>
  <si>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</si>
  <si>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</si>
  <si>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</si>
  <si>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</si>
  <si>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</si>
  <si>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</si>
  <si>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</si>
  <si>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</si>
  <si>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</si>
  <si>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</si>
  <si>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</si>
  <si>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</si>
  <si>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</si>
  <si>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</si>
  <si>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</si>
  <si>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</si>
  <si>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</si>
  <si>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</si>
  <si>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</si>
  <si>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</si>
  <si>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</si>
  <si>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</si>
  <si>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</si>
  <si>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</si>
  <si>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</si>
  <si>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</si>
  <si>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</si>
  <si>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</si>
  <si>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</si>
  <si>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</si>
  <si>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</si>
  <si>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</si>
  <si>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</si>
  <si>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</si>
  <si>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</si>
  <si>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</si>
  <si>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</si>
  <si>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</si>
  <si>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</si>
  <si>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</si>
  <si>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</si>
  <si>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</si>
  <si>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</si>
  <si>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</si>
  <si>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</si>
  <si>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</si>
  <si>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</si>
  <si>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</si>
  <si>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</si>
  <si>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</si>
  <si>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</si>
  <si>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</si>
  <si>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</si>
  <si>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</si>
  <si>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</si>
  <si>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</si>
  <si>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</si>
  <si>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</si>
  <si>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</si>
  <si>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</si>
  <si>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</si>
  <si>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</si>
  <si>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</si>
  <si>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</si>
  <si>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</si>
  <si>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</si>
  <si>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</si>
  <si>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</si>
  <si>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</si>
  <si>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</si>
  <si>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</si>
  <si>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</si>
  <si>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</si>
  <si>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</si>
  <si>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</si>
  <si>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</si>
  <si>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</si>
  <si>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</si>
  <si>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</si>
  <si>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</si>
  <si>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</si>
  <si>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</si>
  <si>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</si>
  <si>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</si>
  <si>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</si>
  <si>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</si>
  <si>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</si>
  <si>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</si>
  <si>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</si>
  <si>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</si>
  <si>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</si>
  <si>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</si>
  <si>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</si>
  <si>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</si>
  <si>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</si>
  <si>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</si>
  <si>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</si>
  <si>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</si>
  <si>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</si>
  <si>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</si>
  <si>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</si>
  <si>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</si>
  <si>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</si>
  <si>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</si>
  <si>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</si>
  <si>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</si>
  <si>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</si>
  <si>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</si>
  <si>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</si>
  <si>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</si>
  <si>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</si>
  <si>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</si>
  <si>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</si>
  <si>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</si>
  <si>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</si>
  <si>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</si>
  <si>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</si>
  <si>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</si>
  <si>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</si>
  <si>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</si>
  <si>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</si>
  <si>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</si>
  <si>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</si>
  <si>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</si>
  <si>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</si>
  <si>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</si>
  <si>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</si>
  <si>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</si>
  <si>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</si>
  <si>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</si>
  <si>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</si>
  <si>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</si>
  <si>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</si>
  <si>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</si>
  <si>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</si>
  <si>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</si>
  <si>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</si>
  <si>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</si>
  <si>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</si>
  <si>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</si>
  <si>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</si>
  <si>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</si>
  <si>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</si>
  <si>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</si>
  <si>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</si>
  <si>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</si>
  <si>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</si>
  <si>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</si>
  <si>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</si>
  <si>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</si>
  <si>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</si>
  <si>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</si>
  <si>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</si>
  <si>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</si>
  <si>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</si>
  <si>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</si>
  <si>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</si>
  <si>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</si>
  <si>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</si>
  <si>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</si>
  <si>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</si>
  <si>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</si>
  <si>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</si>
  <si>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</si>
  <si>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</si>
  <si>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</si>
  <si>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</si>
  <si>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</si>
  <si>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</si>
  <si>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</si>
  <si>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</si>
  <si>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</si>
  <si>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</si>
  <si>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</si>
  <si>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</si>
  <si>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</si>
  <si>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</si>
  <si>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</si>
  <si>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</si>
  <si>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</si>
  <si>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</si>
  <si>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</si>
  <si>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</si>
  <si>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</si>
  <si>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</si>
  <si>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</si>
  <si>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</si>
  <si>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</si>
  <si>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</si>
  <si>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</si>
  <si>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</si>
  <si>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</si>
  <si>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</si>
  <si>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</si>
  <si>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</si>
  <si>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</si>
  <si>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</si>
  <si>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</si>
  <si>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</si>
  <si>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</si>
  <si>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</si>
  <si>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</si>
  <si>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</si>
  <si>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</si>
  <si>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</si>
  <si>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</si>
  <si>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</si>
  <si>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</si>
  <si>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</si>
  <si>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</si>
  <si>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</si>
  <si>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</si>
  <si>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</si>
  <si>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</si>
  <si>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</si>
  <si>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</si>
  <si>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</si>
  <si>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</si>
  <si>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</si>
  <si>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</si>
  <si>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</si>
  <si>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</si>
  <si>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</si>
  <si>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</si>
  <si>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</si>
  <si>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</si>
  <si>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</si>
  <si>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</si>
  <si>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</si>
  <si>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</si>
  <si>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</si>
  <si>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</si>
  <si>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</si>
  <si>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</si>
  <si>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</si>
  <si>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</si>
  <si>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</si>
  <si>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</si>
  <si>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</si>
  <si>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</si>
  <si>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</si>
  <si>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</si>
  <si>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</si>
  <si>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</si>
  <si>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</si>
  <si>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</si>
  <si>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</si>
  <si>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</si>
  <si>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</si>
  <si>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</si>
  <si>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</si>
  <si>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</si>
  <si>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</si>
  <si>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</si>
  <si>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</si>
  <si>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</si>
  <si>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</si>
  <si>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</si>
  <si>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</si>
  <si>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</si>
  <si>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</si>
  <si>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</si>
  <si>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</si>
  <si>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</si>
  <si>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</si>
  <si>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</si>
  <si>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</si>
  <si>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</si>
  <si>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</si>
  <si>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</si>
  <si>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</si>
  <si>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</si>
  <si>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</si>
  <si>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</si>
  <si>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</si>
  <si>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</si>
  <si>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</si>
  <si>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</si>
  <si>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</si>
  <si>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</si>
  <si>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</si>
  <si>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</si>
  <si>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</si>
  <si>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</si>
  <si>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</si>
  <si>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</si>
  <si>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</si>
  <si>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</si>
  <si>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</si>
  <si>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</si>
  <si>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</si>
  <si>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</si>
  <si>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</si>
  <si>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</si>
  <si>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</si>
  <si>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</si>
  <si>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</si>
  <si>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</si>
  <si>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</si>
  <si>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</si>
  <si>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</si>
  <si>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</si>
  <si>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</si>
  <si>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</si>
  <si>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</si>
  <si>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</si>
  <si>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</si>
  <si>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</si>
  <si>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</si>
  <si>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</si>
  <si>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</si>
  <si>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</si>
  <si>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</si>
  <si>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</si>
  <si>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</si>
  <si>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</si>
  <si>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</si>
  <si>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</si>
  <si>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</si>
  <si>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</si>
  <si>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</si>
  <si>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</si>
  <si>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</si>
  <si>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</si>
  <si>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</si>
  <si>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</si>
  <si>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</si>
  <si>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</si>
  <si>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</si>
  <si>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</si>
  <si>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</si>
  <si>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</si>
  <si>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</si>
  <si>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</si>
  <si>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</si>
  <si>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</si>
  <si>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</si>
  <si>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</si>
  <si>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</si>
  <si>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</si>
  <si>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</si>
  <si>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</si>
  <si>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</si>
  <si>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</si>
  <si>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</si>
  <si>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</si>
  <si>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</si>
  <si>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</si>
  <si>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</si>
  <si>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</si>
  <si>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</si>
  <si>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</si>
  <si>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</si>
  <si>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</si>
  <si>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</si>
  <si>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</si>
  <si>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</si>
  <si>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</si>
  <si>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</si>
  <si>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</si>
  <si>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</si>
  <si>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</si>
  <si>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</si>
  <si>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</si>
  <si>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</si>
  <si>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</si>
  <si>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</si>
  <si>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</si>
  <si>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</si>
  <si>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</si>
  <si>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</si>
  <si>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</si>
  <si>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</si>
  <si>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</si>
  <si>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</si>
  <si>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</si>
  <si>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</si>
  <si>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</si>
  <si>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</si>
  <si>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</si>
  <si>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</si>
  <si>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</si>
  <si>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</si>
  <si>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</si>
  <si>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</si>
  <si>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</si>
  <si>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</si>
  <si>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</si>
  <si>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</si>
  <si>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</si>
  <si>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</si>
  <si>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</si>
  <si>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</si>
  <si>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</si>
  <si>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</si>
  <si>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</si>
  <si>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</si>
  <si>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</si>
  <si>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</si>
  <si>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</si>
  <si>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</si>
  <si>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</si>
  <si>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</si>
  <si>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</si>
  <si>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</si>
  <si>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</si>
  <si>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</si>
  <si>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</si>
  <si>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</si>
  <si>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</si>
  <si>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</si>
  <si>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</si>
  <si>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</si>
  <si>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</si>
  <si>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</si>
  <si>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</si>
  <si>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</si>
  <si>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</si>
  <si>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</si>
  <si>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</si>
  <si>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</si>
  <si>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</si>
  <si>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</si>
  <si>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</si>
  <si>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</si>
  <si>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</si>
  <si>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</si>
  <si>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</si>
  <si>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</si>
  <si>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</si>
  <si>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</si>
  <si>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</si>
  <si>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</si>
  <si>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</si>
  <si>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</si>
  <si>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</si>
  <si>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</si>
  <si>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</si>
  <si>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</si>
  <si>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</si>
  <si>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</si>
  <si>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</si>
  <si>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</si>
  <si>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</si>
  <si>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</si>
  <si>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</si>
  <si>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</si>
  <si>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</si>
  <si>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</si>
  <si>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</si>
  <si>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</si>
  <si>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</si>
  <si>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</si>
  <si>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</si>
  <si>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</si>
  <si>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</si>
  <si>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</si>
  <si>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</si>
  <si>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</si>
  <si>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</si>
  <si>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</si>
  <si>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</si>
  <si>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</si>
  <si>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</si>
  <si>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</si>
  <si>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</si>
  <si>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</si>
  <si>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</si>
  <si>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</si>
  <si>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</si>
  <si>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</si>
  <si>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</si>
  <si>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</si>
  <si>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</si>
  <si>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</si>
  <si>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</si>
  <si>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</si>
  <si>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</si>
  <si>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</si>
  <si>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</si>
  <si>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</si>
  <si>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</si>
  <si>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</si>
  <si>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</si>
  <si>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</si>
  <si>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</si>
  <si>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</si>
  <si>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</si>
  <si>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</si>
  <si>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</si>
  <si>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</si>
  <si>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</si>
  <si>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</si>
  <si>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</si>
  <si>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</si>
  <si>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</si>
  <si>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</si>
  <si>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</si>
  <si>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</si>
  <si>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</si>
  <si>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</si>
  <si>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</si>
  <si>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</si>
  <si>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</si>
  <si>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</si>
  <si>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</si>
  <si>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</si>
  <si>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</si>
  <si>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</si>
  <si>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</si>
  <si>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</si>
  <si>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</si>
  <si>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</si>
  <si>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</si>
  <si>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</si>
  <si>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</si>
  <si>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</si>
  <si>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</si>
  <si>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</si>
  <si>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</si>
  <si>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</si>
  <si>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</si>
  <si>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</si>
  <si>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</si>
  <si>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</si>
  <si>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</si>
  <si>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</si>
  <si>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</si>
  <si>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</si>
  <si>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</si>
  <si>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</si>
  <si>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</si>
  <si>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</si>
  <si>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</si>
  <si>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</si>
  <si>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</si>
  <si>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</si>
  <si>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</si>
  <si>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</si>
  <si>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</si>
  <si>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</si>
  <si>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</si>
  <si>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</si>
  <si>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</si>
  <si>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</si>
  <si>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</si>
  <si>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</si>
  <si>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</si>
  <si>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</si>
  <si>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</si>
  <si>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</si>
  <si>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</si>
  <si>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</si>
  <si>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</si>
  <si>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</si>
  <si>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</si>
  <si>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</si>
  <si>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</si>
  <si>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</si>
  <si>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</si>
  <si>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</si>
  <si>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</si>
  <si>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</si>
  <si>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</si>
  <si>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</si>
  <si>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</si>
  <si>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</si>
  <si>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</si>
  <si>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</si>
  <si>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</si>
  <si>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</si>
  <si>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</si>
  <si>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</si>
  <si>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</si>
  <si>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</si>
  <si>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</si>
  <si>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</si>
  <si>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</si>
  <si>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</si>
  <si>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</si>
  <si>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</si>
  <si>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</si>
  <si>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</si>
  <si>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</si>
  <si>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</si>
  <si>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</si>
  <si>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</si>
  <si>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</si>
  <si>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</si>
  <si>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</si>
  <si>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</si>
  <si>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</si>
  <si>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</si>
  <si>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</si>
  <si>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</si>
  <si>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</si>
  <si>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</si>
  <si>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</si>
  <si>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</si>
  <si>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</si>
  <si>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</si>
  <si>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</si>
  <si>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</si>
  <si>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</si>
  <si>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</si>
  <si>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</si>
  <si>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</si>
  <si>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</si>
  <si>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</si>
  <si>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</si>
  <si>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</si>
  <si>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</si>
  <si>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</si>
  <si>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</si>
  <si>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</si>
  <si>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</si>
  <si>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</si>
  <si>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</si>
  <si>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</si>
  <si>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</si>
  <si>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</si>
  <si>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</si>
  <si>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</si>
  <si>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</si>
  <si>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</si>
  <si>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</si>
  <si>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</si>
  <si>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</si>
  <si>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</si>
  <si>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</si>
  <si>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</si>
  <si>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</si>
  <si>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</si>
  <si>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</si>
  <si>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</si>
  <si>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</si>
  <si>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</si>
  <si>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</si>
  <si>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</si>
  <si>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</si>
  <si>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</si>
  <si>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</si>
  <si>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</si>
  <si>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</si>
  <si>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</si>
  <si>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</si>
  <si>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</si>
  <si>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</si>
  <si>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</si>
  <si>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</si>
  <si>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</si>
  <si>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</si>
  <si>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</si>
  <si>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</si>
  <si>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</si>
  <si>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</si>
  <si>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</si>
  <si>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</si>
  <si>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</si>
  <si>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</si>
  <si>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</si>
  <si>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</si>
  <si>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</si>
  <si>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</si>
  <si>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</si>
  <si>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</si>
  <si>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</si>
  <si>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</si>
  <si>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</si>
  <si>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</si>
  <si>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</si>
  <si>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</si>
  <si>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</si>
  <si>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</si>
  <si>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</si>
  <si>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</si>
  <si>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</si>
  <si>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</si>
  <si>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</si>
  <si>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</si>
  <si>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</si>
  <si>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</si>
  <si>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</si>
  <si>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</si>
  <si>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</si>
  <si>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</si>
  <si>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</si>
  <si>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</si>
  <si>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</si>
  <si>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</si>
  <si>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</si>
  <si>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</si>
  <si>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</si>
  <si>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</si>
  <si>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</si>
  <si>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</si>
  <si>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</si>
  <si>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</si>
  <si>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</si>
  <si>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</si>
  <si>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</si>
  <si>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</si>
  <si>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</si>
  <si>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</si>
  <si>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</si>
  <si>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</si>
  <si>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</si>
  <si>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</si>
  <si>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</si>
  <si>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</si>
  <si>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</si>
  <si>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</si>
  <si>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</si>
  <si>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</si>
  <si>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</si>
  <si>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</si>
  <si>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</si>
  <si>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</si>
  <si>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</si>
  <si>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</si>
  <si>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</si>
  <si>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</si>
  <si>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</si>
  <si>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</si>
  <si>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</si>
  <si>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</si>
  <si>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</si>
  <si>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</si>
  <si>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</si>
  <si>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</si>
  <si>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</si>
  <si>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</si>
  <si>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</si>
  <si>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</si>
  <si>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</si>
  <si>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</si>
  <si>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</si>
  <si>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</si>
  <si>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</si>
  <si>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</si>
  <si>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</si>
  <si>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</si>
  <si>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</si>
  <si>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</si>
  <si>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</si>
  <si>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</si>
  <si>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</si>
  <si>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</si>
  <si>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</si>
  <si>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</si>
  <si>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</si>
  <si>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</si>
  <si>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</si>
  <si>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</si>
  <si>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</si>
  <si>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</si>
  <si>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</si>
  <si>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</si>
  <si>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</si>
  <si>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</si>
  <si>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</si>
  <si>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</si>
  <si>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</si>
  <si>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</si>
  <si>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</si>
  <si>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</si>
  <si>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</si>
  <si>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</si>
  <si>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</si>
  <si>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</si>
  <si>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</si>
  <si>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</si>
  <si>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</si>
  <si>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</si>
  <si>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</si>
  <si>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</si>
  <si>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</si>
  <si>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</si>
  <si>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</si>
  <si>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</si>
  <si>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</si>
  <si>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</si>
  <si>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</si>
  <si>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</si>
  <si>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</si>
  <si>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</si>
  <si>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</si>
  <si>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</si>
  <si>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</si>
  <si>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</si>
  <si>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</si>
  <si>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</si>
  <si>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</si>
  <si>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</si>
  <si>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</si>
  <si>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</si>
  <si>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</si>
  <si>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</si>
  <si>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</si>
  <si>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</si>
  <si>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</si>
  <si>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</si>
  <si>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</si>
  <si>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</si>
  <si>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</si>
  <si>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</si>
  <si>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</si>
  <si>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</si>
  <si>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</si>
  <si>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</si>
  <si>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</si>
  <si>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</si>
  <si>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</si>
  <si>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</si>
  <si>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</si>
  <si>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</si>
  <si>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</si>
  <si>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</si>
  <si>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</si>
  <si>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</si>
  <si>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</si>
  <si>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</si>
  <si>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</si>
  <si>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</si>
  <si>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</si>
  <si>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</si>
  <si>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</si>
  <si>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</si>
  <si>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</si>
  <si>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</si>
  <si>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</si>
  <si>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</si>
  <si>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</si>
  <si>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</si>
  <si>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</si>
  <si>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</si>
  <si>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</si>
  <si>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</si>
  <si>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</si>
  <si>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</si>
  <si>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</si>
  <si>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</si>
  <si>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</si>
  <si>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</si>
  <si>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</si>
  <si>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</si>
  <si>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</si>
  <si>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</si>
  <si>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</si>
  <si>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</si>
  <si>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</si>
  <si>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</si>
  <si>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</si>
  <si>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</si>
  <si>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</si>
  <si>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</si>
  <si>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</si>
  <si>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</si>
  <si>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</si>
  <si>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</si>
  <si>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</si>
  <si>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</si>
  <si>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</si>
  <si>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</si>
  <si>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</si>
  <si>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</si>
  <si>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</si>
  <si>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</si>
  <si>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</si>
  <si>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</si>
  <si>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</si>
  <si>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</si>
  <si>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</si>
  <si>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</si>
  <si>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</si>
  <si>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</si>
  <si>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</si>
  <si>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</si>
  <si>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</si>
  <si>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</si>
  <si>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</si>
  <si>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</si>
  <si>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</si>
  <si>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</si>
  <si>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</si>
  <si>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</si>
  <si>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</si>
  <si>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</si>
  <si>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</si>
  <si>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</si>
  <si>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</si>
  <si>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</si>
  <si>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</si>
  <si>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</si>
  <si>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</si>
  <si>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</si>
  <si>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</si>
  <si>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</si>
  <si>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</si>
  <si>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</si>
  <si>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</si>
  <si>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</si>
  <si>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</si>
  <si>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</si>
  <si>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</si>
  <si>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</si>
  <si>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</si>
  <si>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</si>
  <si>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</si>
  <si>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</si>
  <si>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</si>
  <si>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</si>
  <si>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</si>
  <si>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</si>
  <si>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</si>
  <si>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</si>
  <si>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</si>
  <si>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</si>
  <si>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</si>
  <si>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</si>
  <si>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</si>
  <si>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</si>
  <si>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</si>
  <si>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</si>
  <si>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</si>
  <si>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</si>
  <si>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</si>
  <si>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</si>
  <si>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</si>
  <si>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</si>
  <si>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</si>
  <si>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</si>
  <si>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</si>
  <si>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</si>
  <si>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</si>
  <si>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</si>
  <si>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</si>
  <si>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</si>
  <si>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</si>
  <si>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</si>
  <si>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</si>
  <si>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</si>
  <si>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</si>
  <si>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</si>
  <si>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</si>
  <si>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</si>
  <si>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</si>
  <si>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</si>
  <si>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</si>
  <si>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</si>
  <si>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</si>
  <si>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</si>
  <si>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</si>
  <si>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</si>
  <si>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</si>
  <si>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</si>
  <si>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</si>
  <si>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</si>
  <si>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</si>
  <si>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</si>
  <si>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</si>
  <si>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</si>
  <si>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</si>
  <si>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</si>
  <si>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</si>
  <si>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</si>
  <si>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</si>
  <si>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</si>
  <si>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</si>
  <si>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</si>
  <si>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</si>
  <si>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</si>
  <si>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</si>
  <si>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</si>
  <si>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</si>
  <si>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</si>
  <si>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</si>
  <si>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</si>
  <si>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</si>
  <si>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</si>
  <si>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</si>
  <si>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</si>
  <si>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</si>
  <si>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</si>
  <si>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</si>
  <si>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</si>
  <si>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</si>
  <si>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</si>
  <si>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</si>
  <si>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</si>
  <si>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</si>
  <si>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</si>
  <si>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</si>
  <si>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</si>
  <si>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</si>
  <si>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</si>
  <si>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</si>
  <si>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</si>
  <si>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</si>
  <si>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</si>
  <si>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</si>
  <si>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</si>
  <si>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</si>
  <si>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</si>
  <si>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</si>
  <si>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</si>
  <si>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</si>
  <si>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</si>
  <si>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</si>
  <si>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</si>
  <si>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</si>
  <si>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</si>
  <si>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</si>
  <si>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</si>
  <si>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</si>
  <si>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</si>
  <si>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</si>
  <si>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</si>
  <si>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</si>
  <si>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</si>
  <si>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</si>
  <si>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</si>
  <si>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</si>
  <si>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</si>
  <si>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</si>
  <si>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</si>
  <si>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</si>
  <si>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</si>
  <si>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</si>
  <si>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</si>
  <si>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</si>
  <si>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</si>
  <si>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</si>
  <si>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</si>
  <si>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</si>
  <si>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</si>
  <si>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</si>
  <si>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</si>
  <si>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</si>
  <si>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</si>
  <si>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</si>
  <si>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</si>
  <si>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</si>
  <si>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</si>
  <si>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</si>
  <si>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</si>
  <si>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</si>
  <si>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</si>
  <si>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</si>
  <si>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</si>
  <si>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</si>
  <si>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</si>
  <si>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</si>
  <si>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</si>
  <si>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</si>
  <si>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</si>
  <si>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</si>
  <si>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</si>
  <si>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</si>
  <si>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</si>
  <si>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</si>
  <si>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</si>
  <si>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</si>
  <si>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</si>
  <si>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</si>
  <si>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</si>
  <si>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</si>
  <si>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</si>
  <si>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</si>
  <si>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</si>
  <si>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</si>
  <si>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</si>
  <si>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</si>
  <si>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</si>
  <si>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</si>
  <si>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</si>
  <si>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</si>
  <si>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</si>
  <si>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</si>
  <si>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</si>
  <si>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</si>
  <si>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</si>
  <si>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</si>
  <si>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</si>
  <si>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</si>
  <si>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</si>
  <si>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</si>
  <si>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</si>
  <si>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</si>
  <si>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</si>
  <si>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</si>
  <si>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</si>
  <si>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</si>
  <si>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</si>
  <si>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</si>
  <si>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</si>
  <si>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</si>
  <si>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</si>
  <si>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</si>
  <si>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</si>
  <si>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</si>
  <si>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</si>
  <si>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</si>
  <si>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</si>
  <si>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</si>
  <si>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</si>
  <si>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</si>
  <si>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</si>
  <si>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</si>
  <si>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</si>
  <si>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</si>
  <si>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</si>
  <si>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</si>
  <si>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</si>
  <si>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</si>
  <si>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</si>
  <si>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</si>
  <si>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</si>
  <si>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</si>
  <si>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</si>
  <si>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</si>
  <si>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</si>
  <si>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</si>
  <si>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</si>
  <si>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</si>
  <si>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</si>
  <si>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</si>
  <si>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</si>
  <si>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</si>
  <si>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</si>
  <si>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</si>
  <si>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</si>
  <si>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</si>
  <si>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</si>
  <si>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</si>
  <si>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</si>
  <si>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</si>
  <si>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</si>
  <si>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</si>
  <si>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</si>
  <si>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</si>
  <si>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</si>
  <si>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</si>
  <si>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</si>
  <si>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</si>
  <si>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</si>
  <si>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</si>
  <si>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</si>
  <si>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</si>
  <si>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</si>
  <si>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</si>
  <si>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</si>
  <si>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</si>
  <si>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</si>
  <si>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</si>
  <si>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</si>
  <si>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</si>
  <si>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</si>
  <si>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</si>
  <si>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</si>
  <si>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</si>
  <si>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</si>
  <si>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</si>
  <si>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</si>
  <si>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</si>
  <si>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</si>
  <si>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</si>
  <si>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</si>
  <si>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</si>
  <si>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</si>
  <si>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</si>
  <si>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</si>
  <si>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</si>
  <si>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</si>
  <si>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</si>
  <si>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</si>
  <si>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</si>
  <si>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</si>
  <si>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</si>
  <si>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</si>
  <si>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</si>
  <si>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</si>
  <si>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</si>
  <si>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</si>
  <si>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</si>
  <si>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</si>
  <si>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</si>
  <si>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</si>
  <si>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</si>
  <si>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</si>
  <si>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</si>
  <si>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</si>
  <si>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</si>
  <si>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</si>
  <si>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</si>
  <si>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</si>
  <si>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</si>
  <si>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</si>
  <si>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</si>
  <si>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</si>
  <si>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</si>
  <si>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</si>
  <si>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</si>
  <si>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</si>
  <si>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</si>
  <si>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</si>
  <si>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</si>
  <si>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</si>
  <si>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</si>
  <si>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</si>
  <si>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</si>
  <si>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</si>
  <si>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</si>
  <si>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</si>
  <si>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</si>
  <si>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</si>
  <si>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</si>
  <si>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</si>
  <si>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</si>
  <si>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</si>
  <si>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</si>
  <si>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</si>
  <si>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</si>
  <si>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</si>
  <si>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</si>
  <si>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</si>
  <si>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</si>
  <si>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</si>
  <si>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</si>
  <si>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</si>
  <si>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</si>
  <si>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</si>
  <si>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</si>
  <si>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</si>
  <si>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</si>
  <si>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</si>
  <si>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</si>
  <si>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</si>
  <si>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</si>
  <si>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</si>
  <si>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</si>
  <si>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</si>
  <si>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</si>
  <si>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</si>
  <si>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</si>
  <si>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</si>
  <si>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</si>
  <si>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</si>
  <si>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</si>
  <si>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</si>
  <si>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</si>
  <si>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</si>
  <si>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</si>
  <si>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</si>
  <si>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</si>
  <si>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</si>
  <si>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</si>
  <si>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</si>
  <si>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</si>
  <si>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</si>
  <si>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</si>
  <si>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</si>
  <si>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</si>
  <si>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</si>
  <si>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</si>
  <si>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</si>
  <si>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</si>
  <si>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</si>
  <si>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</si>
  <si>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</si>
  <si>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</si>
  <si>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</si>
  <si>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</si>
  <si>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</si>
  <si>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</si>
  <si>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</si>
  <si>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</si>
  <si>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</si>
  <si>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</si>
  <si>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</si>
  <si>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</si>
  <si>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</si>
  <si>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</si>
  <si>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</si>
  <si>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</si>
  <si>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</si>
  <si>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</si>
  <si>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</si>
  <si>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</si>
  <si>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</si>
  <si>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</si>
  <si>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</si>
  <si>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</si>
  <si>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</si>
  <si>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</si>
  <si>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</si>
  <si>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</si>
  <si>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</si>
  <si>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</si>
  <si>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</si>
  <si>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</si>
  <si>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</si>
  <si>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</si>
  <si>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</si>
  <si>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</si>
  <si>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</si>
  <si>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</si>
  <si>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</si>
  <si>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</si>
  <si>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</si>
  <si>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</si>
  <si>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</si>
  <si>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</si>
  <si>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</si>
  <si>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</si>
  <si>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</si>
  <si>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</si>
  <si>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</si>
  <si>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</si>
  <si>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</si>
  <si>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</si>
  <si>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</si>
  <si>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</si>
  <si>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</si>
  <si>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</si>
  <si>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</si>
  <si>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</si>
  <si>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</si>
  <si>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</si>
  <si>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</si>
  <si>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</si>
  <si>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</si>
  <si>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</si>
  <si>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</si>
  <si>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</si>
  <si>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</si>
  <si>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</si>
  <si>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</si>
  <si>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</si>
  <si>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</si>
  <si>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</si>
  <si>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</si>
  <si>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</si>
  <si>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</si>
  <si>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</si>
  <si>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</si>
  <si>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</si>
  <si>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</si>
  <si>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</si>
  <si>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</si>
  <si>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</si>
  <si>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</si>
  <si>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</si>
  <si>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</si>
  <si>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</si>
  <si>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</si>
  <si>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</si>
  <si>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</si>
  <si>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</si>
  <si>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</si>
  <si>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</si>
  <si>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</si>
  <si>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</si>
  <si>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</si>
  <si>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</si>
  <si>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</si>
  <si>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</si>
  <si>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</si>
  <si>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</si>
  <si>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</si>
  <si>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</si>
  <si>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</si>
  <si>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</si>
  <si>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</si>
  <si>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</si>
  <si>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</si>
  <si>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</si>
  <si>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</si>
  <si>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</si>
  <si>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</si>
  <si>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</si>
  <si>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</si>
  <si>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</si>
  <si>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</si>
  <si>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</si>
  <si>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</si>
  <si>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</si>
  <si>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</si>
  <si>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</si>
  <si>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</si>
  <si>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</si>
  <si>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</si>
  <si>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</si>
  <si>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</si>
  <si>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</si>
  <si>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</si>
  <si>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</si>
  <si>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</si>
  <si>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</si>
  <si>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</si>
  <si>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</si>
  <si>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</si>
  <si>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</si>
  <si>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</si>
  <si>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</si>
  <si>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</si>
  <si>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</si>
  <si>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</si>
  <si>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</si>
  <si>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</si>
  <si>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</si>
  <si>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</si>
  <si>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</si>
  <si>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</si>
  <si>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</si>
  <si>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</si>
  <si>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</si>
  <si>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</si>
  <si>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</si>
  <si>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</si>
  <si>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</si>
  <si>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</si>
  <si>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</si>
  <si>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</si>
  <si>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</si>
  <si>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</si>
  <si>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</si>
  <si>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</si>
  <si>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</si>
  <si>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</si>
  <si>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</si>
  <si>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</si>
  <si>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</si>
  <si>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</si>
  <si>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</si>
  <si>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</si>
  <si>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</si>
  <si>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</si>
  <si>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</si>
  <si>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</si>
  <si>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</si>
  <si>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</si>
  <si>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</si>
  <si>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</si>
  <si>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</si>
  <si>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</si>
  <si>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</si>
  <si>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</si>
  <si>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</si>
  <si>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</si>
  <si>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</si>
  <si>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</si>
  <si>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</si>
  <si>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</si>
  <si>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</si>
  <si>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</si>
  <si>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</si>
  <si>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</si>
  <si>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</si>
  <si>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</si>
  <si>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</si>
  <si>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</si>
  <si>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</si>
  <si>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</si>
  <si>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</si>
  <si>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</si>
  <si>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</si>
  <si>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</si>
  <si>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</si>
  <si>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</si>
  <si>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</si>
  <si>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</si>
  <si>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</si>
  <si>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</si>
  <si>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</si>
  <si>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</si>
  <si>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</si>
  <si>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</si>
  <si>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</si>
  <si>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</si>
  <si>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</si>
  <si>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</si>
  <si>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</si>
  <si>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</si>
  <si>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</si>
  <si>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</si>
  <si>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</si>
  <si>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</si>
  <si>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</si>
  <si>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</si>
  <si>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</si>
  <si>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</si>
  <si>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</si>
  <si>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</si>
  <si>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</si>
  <si>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</si>
  <si>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</si>
  <si>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</si>
  <si>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</si>
  <si>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</si>
  <si>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</si>
  <si>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</si>
  <si>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</si>
  <si>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</si>
  <si>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</si>
  <si>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</si>
  <si>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</si>
  <si>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</si>
  <si>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</si>
  <si>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</si>
  <si>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</si>
  <si>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</si>
  <si>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</si>
  <si>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</si>
  <si>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</si>
  <si>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</si>
  <si>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</si>
  <si>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</si>
  <si>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</si>
  <si>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</si>
  <si>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</si>
  <si>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</si>
  <si>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</si>
  <si>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</si>
  <si>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</si>
  <si>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</si>
  <si>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</si>
  <si>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</si>
  <si>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</si>
  <si>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</si>
  <si>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</si>
  <si>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</si>
  <si>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</si>
  <si>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</si>
  <si>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</si>
  <si>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</si>
  <si>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</si>
  <si>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</si>
  <si>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</si>
  <si>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</si>
  <si>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</si>
  <si>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</si>
  <si>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</si>
  <si>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</si>
  <si>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</si>
  <si>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</si>
  <si>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</si>
  <si>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</si>
  <si>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</si>
  <si>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</si>
  <si>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</si>
  <si>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</si>
  <si>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</si>
  <si>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</si>
  <si>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</si>
  <si>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</si>
  <si>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</si>
  <si>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</si>
  <si>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</si>
  <si>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</si>
  <si>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</si>
  <si>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</si>
  <si>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</si>
  <si>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</si>
  <si>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</si>
  <si>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</si>
  <si>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</si>
  <si>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</si>
  <si>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</si>
  <si>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</si>
  <si>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</si>
  <si>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</si>
  <si>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</si>
  <si>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</si>
  <si>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</si>
  <si>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</si>
  <si>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</si>
  <si>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</si>
  <si>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</si>
  <si>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</si>
  <si>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</si>
  <si>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</si>
  <si>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</si>
  <si>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</si>
  <si>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</si>
  <si>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</si>
  <si>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</si>
  <si>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</si>
  <si>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</si>
  <si>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</si>
  <si>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</si>
  <si>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</si>
  <si>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</si>
  <si>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</si>
  <si>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</si>
  <si>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</si>
  <si>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</si>
  <si>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</si>
  <si>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</si>
  <si>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</si>
  <si>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</si>
  <si>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</si>
  <si>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</si>
  <si>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</si>
  <si>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</si>
  <si>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</si>
  <si>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</si>
  <si>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</si>
  <si>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</si>
  <si>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</si>
  <si>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</si>
  <si>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</si>
  <si>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</si>
  <si>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</si>
  <si>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</si>
  <si>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</si>
  <si>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</si>
  <si>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</si>
  <si>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</si>
  <si>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</si>
  <si>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</si>
  <si>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</si>
  <si>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</si>
  <si>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</si>
  <si>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</si>
  <si>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</si>
  <si>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</si>
  <si>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</si>
  <si>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</si>
  <si>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</si>
  <si>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</si>
  <si>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</si>
  <si>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</si>
  <si>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</si>
  <si>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</si>
  <si>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</si>
  <si>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</si>
  <si>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</si>
  <si>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</si>
  <si>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</si>
  <si>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</si>
  <si>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</si>
  <si>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</si>
  <si>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</si>
  <si>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</si>
  <si>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</si>
  <si>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</si>
  <si>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</si>
  <si>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</si>
  <si>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</si>
  <si>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</si>
  <si>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</si>
  <si>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</si>
  <si>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</si>
  <si>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</si>
  <si>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</si>
  <si>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</si>
  <si>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</si>
  <si>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</si>
  <si>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</si>
  <si>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</si>
  <si>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</si>
  <si>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</si>
  <si>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</si>
  <si>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</si>
  <si>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</si>
  <si>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</si>
  <si>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</si>
  <si>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</si>
  <si>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</si>
  <si>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</si>
  <si>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</si>
  <si>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</si>
  <si>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</si>
  <si>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</si>
  <si>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</si>
  <si>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</si>
  <si>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</si>
  <si>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</si>
  <si>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</si>
  <si>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</si>
  <si>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</si>
  <si>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</si>
  <si>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</si>
  <si>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</si>
  <si>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</si>
  <si>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</si>
  <si>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</si>
  <si>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</si>
  <si>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</si>
  <si>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</si>
  <si>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</si>
  <si>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</si>
  <si>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</si>
  <si>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</si>
  <si>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</si>
  <si>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</si>
  <si>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</si>
  <si>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</si>
  <si>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</si>
  <si>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</si>
  <si>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</si>
  <si>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</si>
  <si>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</si>
  <si>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</si>
  <si>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</si>
  <si>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</si>
  <si>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</si>
  <si>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</si>
  <si>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</si>
  <si>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</si>
  <si>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</si>
  <si>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</si>
  <si>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</si>
  <si>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</si>
  <si>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</si>
  <si>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</si>
  <si>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</si>
  <si>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</si>
  <si>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</si>
  <si>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</si>
  <si>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</si>
  <si>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</si>
  <si>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</si>
  <si>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</si>
  <si>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</si>
  <si>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</si>
  <si>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</si>
  <si>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</si>
  <si>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</si>
  <si>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</si>
  <si>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</si>
  <si>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</si>
  <si>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</si>
  <si>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</si>
  <si>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</si>
  <si>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</si>
  <si>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</si>
  <si>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</si>
  <si>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</si>
  <si>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</si>
  <si>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</si>
  <si>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</si>
  <si>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</si>
  <si>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</si>
  <si>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</si>
  <si>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</si>
  <si>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</si>
  <si>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</si>
  <si>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</si>
  <si>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</si>
  <si>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</si>
  <si>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</si>
  <si>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</si>
  <si>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</si>
  <si>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</si>
  <si>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</si>
  <si>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</si>
  <si>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</si>
  <si>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</si>
  <si>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</si>
  <si>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</si>
  <si>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</si>
  <si>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</si>
  <si>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</si>
  <si>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</si>
  <si>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</si>
  <si>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</si>
  <si>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</si>
  <si>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</si>
  <si>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</si>
  <si>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</si>
  <si>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</si>
  <si>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</si>
  <si>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</si>
  <si>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</si>
  <si>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</si>
  <si>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</si>
  <si>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</si>
  <si>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</si>
  <si>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</si>
  <si>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</si>
  <si>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</si>
  <si>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</si>
  <si>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</si>
  <si>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</si>
  <si>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</si>
  <si>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</si>
  <si>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</si>
  <si>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</si>
  <si>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</si>
  <si>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</si>
  <si>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</si>
  <si>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</si>
  <si>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</si>
  <si>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</si>
  <si>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</si>
  <si>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</si>
  <si>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</si>
  <si>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</si>
  <si>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</si>
  <si>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</si>
  <si>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</si>
  <si>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</si>
  <si>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</si>
  <si>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</si>
  <si>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</si>
  <si>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</si>
  <si>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</si>
  <si>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</si>
  <si>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</si>
  <si>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</si>
  <si>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</si>
  <si>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</si>
  <si>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</si>
  <si>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</si>
  <si>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</si>
  <si>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</si>
  <si>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</si>
  <si>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</si>
  <si>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</si>
  <si>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</si>
  <si>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</si>
  <si>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</si>
  <si>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</si>
  <si>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</si>
  <si>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</si>
  <si>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</si>
  <si>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</si>
  <si>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</si>
  <si>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</si>
  <si>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</si>
  <si>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</si>
  <si>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</si>
  <si>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</si>
  <si>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</si>
  <si>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</si>
  <si>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</si>
  <si>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</si>
  <si>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</si>
  <si>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</si>
  <si>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</si>
  <si>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</si>
  <si>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</si>
  <si>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</si>
  <si>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</si>
  <si>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</si>
  <si>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</si>
  <si>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</si>
  <si>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</si>
  <si>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</si>
  <si>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</si>
  <si>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</si>
  <si>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</si>
  <si>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</si>
  <si>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</si>
  <si>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</si>
  <si>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</si>
  <si>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</si>
  <si>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</si>
  <si>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</si>
  <si>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</si>
  <si>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</si>
  <si>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</si>
  <si>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</si>
  <si>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</si>
  <si>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</si>
  <si>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</si>
  <si>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</si>
  <si>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</si>
  <si>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</si>
  <si>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</si>
  <si>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</si>
  <si>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</si>
  <si>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</si>
  <si>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</si>
  <si>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</si>
  <si>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</si>
  <si>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</si>
  <si>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</si>
  <si>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</si>
  <si>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</si>
  <si>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</si>
  <si>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</si>
  <si>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</si>
  <si>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</si>
  <si>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</si>
  <si>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</si>
  <si>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</si>
  <si>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</si>
  <si>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</si>
  <si>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</si>
  <si>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</si>
  <si>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</si>
  <si>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</si>
  <si>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</si>
  <si>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</si>
  <si>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</si>
  <si>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</si>
  <si>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</si>
  <si>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</si>
  <si>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</si>
  <si>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</si>
  <si>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</si>
  <si>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</si>
  <si>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</si>
  <si>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</si>
  <si>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</si>
  <si>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</si>
  <si>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</si>
  <si>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</si>
  <si>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</si>
  <si>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</si>
  <si>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</si>
  <si>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</si>
  <si>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</si>
  <si>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</si>
  <si>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</si>
  <si>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</si>
  <si>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</si>
  <si>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</si>
  <si>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</si>
  <si>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</si>
  <si>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</si>
  <si>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</si>
  <si>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</si>
  <si>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</si>
  <si>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</si>
  <si>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</si>
  <si>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</si>
  <si>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</si>
  <si>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</si>
  <si>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</si>
  <si>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</si>
  <si>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</si>
  <si>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</si>
  <si>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</si>
  <si>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</si>
  <si>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</si>
  <si>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</si>
  <si>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</si>
  <si>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</si>
  <si>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</si>
  <si>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</si>
  <si>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</si>
  <si>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</si>
  <si>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</si>
  <si>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</si>
  <si>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</si>
  <si>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</si>
  <si>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</si>
  <si>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</si>
  <si>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</si>
  <si>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</si>
  <si>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</si>
  <si>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</si>
  <si>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</si>
  <si>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</si>
  <si>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</si>
  <si>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</si>
  <si>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</si>
  <si>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</si>
  <si>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</si>
  <si>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</si>
  <si>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</si>
  <si>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</si>
  <si>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</si>
  <si>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</si>
  <si>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</si>
  <si>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</si>
  <si>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</si>
  <si>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</si>
  <si>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</si>
  <si>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</si>
  <si>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</si>
  <si>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</si>
  <si>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</si>
  <si>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</si>
  <si>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</si>
  <si>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</si>
  <si>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</si>
  <si>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</si>
  <si>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</si>
  <si>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</si>
  <si>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</si>
  <si>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</si>
  <si>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</si>
  <si>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</si>
  <si>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</si>
  <si>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</si>
  <si>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</si>
  <si>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</si>
  <si>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</si>
  <si>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</si>
  <si>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</si>
  <si>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</si>
  <si>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</si>
  <si>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</si>
  <si>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</si>
  <si>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</si>
  <si>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</si>
  <si>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</si>
  <si>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</si>
  <si>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</si>
  <si>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</si>
  <si>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</si>
  <si>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</si>
  <si>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</si>
  <si>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</si>
  <si>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</si>
  <si>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</si>
  <si>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</si>
  <si>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</si>
  <si>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</si>
  <si>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</si>
  <si>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</si>
  <si>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</si>
  <si>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</si>
  <si>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</si>
  <si>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</si>
  <si>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</si>
  <si>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</si>
  <si>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</si>
  <si>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</si>
  <si>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</si>
  <si>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</si>
  <si>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</si>
  <si>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</si>
  <si>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</si>
  <si>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</si>
  <si>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</si>
  <si>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</si>
  <si>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</si>
  <si>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</si>
  <si>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</si>
  <si>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</si>
  <si>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</si>
  <si>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</si>
  <si>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</si>
  <si>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</si>
  <si>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</si>
  <si>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</si>
  <si>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</si>
  <si>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</si>
  <si>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</si>
  <si>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</si>
  <si>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</si>
  <si>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</si>
  <si>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</si>
  <si>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</si>
  <si>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</si>
  <si>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</si>
  <si>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</si>
  <si>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</si>
  <si>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</si>
  <si>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</si>
  <si>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</si>
  <si>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</si>
  <si>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</si>
  <si>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</si>
  <si>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</si>
  <si>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</si>
  <si>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</si>
  <si>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</si>
  <si>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</si>
  <si>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</si>
  <si>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</si>
  <si>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</si>
  <si>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</si>
  <si>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</si>
  <si>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</si>
  <si>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</si>
  <si>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</si>
  <si>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</si>
  <si>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</si>
  <si>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</si>
  <si>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</si>
  <si>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</si>
  <si>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</si>
  <si>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</si>
  <si>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</si>
  <si>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</si>
  <si>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</si>
  <si>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</si>
  <si>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</si>
  <si>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</si>
  <si>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</si>
  <si>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</si>
  <si>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</si>
  <si>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</si>
  <si>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</si>
  <si>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</si>
  <si>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</si>
  <si>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</si>
  <si>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</si>
  <si>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</si>
  <si>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</si>
  <si>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</si>
  <si>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</si>
  <si>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</si>
  <si>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</si>
  <si>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</si>
  <si>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</si>
  <si>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</si>
  <si>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</si>
  <si>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</si>
  <si>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</si>
  <si>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</si>
  <si>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</si>
  <si>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</si>
  <si>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</si>
  <si>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</si>
  <si>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</si>
  <si>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</si>
  <si>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</si>
  <si>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</si>
  <si>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</si>
  <si>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</si>
  <si>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</si>
  <si>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</si>
  <si>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</si>
  <si>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</si>
  <si>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</si>
  <si>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</si>
  <si>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</si>
  <si>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</si>
  <si>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</si>
  <si>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</si>
  <si>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</si>
  <si>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</si>
  <si>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</si>
  <si>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</si>
  <si>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</si>
  <si>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</si>
  <si>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</si>
  <si>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</si>
  <si>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</si>
  <si>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</si>
  <si>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</si>
  <si>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</si>
  <si>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</si>
  <si>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</si>
  <si>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</si>
  <si>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</si>
  <si>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</si>
  <si>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</si>
  <si>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</si>
  <si>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</si>
  <si>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</si>
  <si>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</si>
  <si>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</si>
  <si>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</si>
  <si>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</si>
  <si>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</si>
  <si>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</si>
  <si>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</si>
  <si>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</si>
  <si>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</si>
  <si>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</si>
  <si>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</si>
  <si>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</si>
  <si>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</si>
  <si>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</si>
  <si>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</si>
  <si>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</si>
  <si>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</si>
  <si>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</si>
  <si>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</si>
  <si>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</si>
  <si>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</si>
  <si>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</si>
  <si>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</si>
  <si>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</si>
  <si>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</si>
  <si>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</si>
  <si>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</si>
  <si>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</si>
  <si>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</si>
  <si>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</si>
  <si>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</si>
  <si>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</si>
  <si>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</si>
  <si>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</si>
  <si>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</si>
  <si>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</si>
  <si>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</si>
  <si>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</si>
  <si>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</si>
  <si>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</si>
  <si>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</si>
  <si>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</si>
  <si>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</si>
  <si>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</si>
  <si>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</si>
  <si>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</si>
  <si>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</si>
  <si>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</si>
  <si>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</si>
  <si>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</si>
  <si>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</si>
  <si>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</si>
  <si>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</si>
  <si>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</si>
  <si>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</si>
  <si>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</si>
  <si>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</si>
  <si>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</si>
  <si>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</si>
  <si>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</si>
  <si>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</si>
  <si>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</si>
  <si>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</si>
  <si>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</si>
  <si>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</si>
  <si>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</si>
  <si>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</si>
  <si>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</si>
  <si>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</si>
  <si>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</si>
  <si>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</si>
  <si>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</si>
  <si>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</si>
  <si>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</si>
  <si>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</si>
  <si>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</si>
  <si>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</si>
  <si>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</si>
  <si>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</si>
  <si>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</si>
  <si>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</si>
  <si>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</si>
  <si>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</si>
  <si>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</si>
  <si>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</si>
  <si>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</si>
  <si>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</si>
  <si>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</si>
  <si>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</si>
  <si>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</si>
  <si>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</si>
  <si>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</si>
  <si>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</si>
  <si>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</si>
  <si>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</si>
  <si>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</si>
  <si>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</si>
  <si>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</si>
  <si>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</si>
  <si>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</si>
  <si>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</si>
  <si>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</si>
  <si>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</si>
  <si>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</si>
  <si>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</si>
  <si>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</si>
  <si>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</si>
  <si>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</si>
  <si>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</si>
  <si>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</si>
  <si>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</si>
  <si>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</si>
  <si>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</si>
  <si>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</si>
  <si>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</si>
  <si>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</si>
  <si>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</si>
  <si>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</si>
  <si>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</si>
  <si>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</si>
  <si>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</si>
  <si>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</si>
  <si>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</si>
  <si>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</si>
  <si>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</si>
  <si>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</si>
  <si>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</si>
  <si>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</si>
  <si>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</si>
  <si>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</si>
  <si>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</si>
  <si>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</si>
  <si>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</si>
  <si>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</si>
  <si>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</si>
  <si>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</si>
  <si>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</si>
  <si>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</si>
  <si>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</si>
  <si>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</si>
  <si>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</si>
  <si>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</si>
  <si>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</si>
  <si>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</si>
  <si>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</si>
  <si>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</si>
  <si>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</si>
  <si>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</si>
  <si>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</si>
  <si>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</si>
  <si>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</si>
  <si>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</si>
  <si>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</si>
  <si>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</si>
  <si>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</si>
  <si>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</si>
  <si>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</si>
  <si>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</si>
  <si>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</si>
  <si>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</si>
  <si>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</si>
  <si>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</si>
  <si>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</si>
  <si>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</si>
  <si>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</si>
  <si>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</si>
  <si>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</si>
  <si>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</si>
  <si>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</si>
  <si>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</si>
  <si>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</si>
  <si>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</si>
  <si>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</si>
  <si>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</si>
  <si>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</si>
  <si>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</si>
  <si>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</si>
  <si>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</si>
  <si>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</si>
  <si>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</si>
  <si>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</si>
  <si>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</si>
  <si>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</si>
  <si>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</si>
  <si>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</si>
  <si>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</si>
  <si>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</si>
  <si>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</si>
  <si>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</si>
  <si>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</si>
  <si>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</si>
  <si>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</si>
  <si>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</si>
  <si>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</si>
  <si>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</si>
  <si>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</si>
  <si>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</si>
  <si>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</si>
  <si>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</si>
  <si>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</si>
  <si>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</si>
  <si>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</si>
  <si>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</si>
  <si>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</si>
  <si>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</si>
  <si>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</si>
  <si>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</si>
  <si>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</si>
  <si>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</si>
  <si>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</si>
  <si>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</si>
  <si>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</si>
  <si>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</si>
  <si>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</si>
  <si>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</si>
  <si>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</si>
  <si>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</si>
  <si>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</si>
  <si>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</si>
  <si>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</si>
  <si>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</si>
  <si>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</si>
  <si>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</si>
  <si>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</si>
  <si>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</si>
  <si>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</si>
  <si>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</si>
  <si>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</si>
  <si>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</si>
  <si>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</si>
  <si>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</si>
  <si>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</si>
  <si>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</si>
  <si>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</si>
  <si>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</si>
  <si>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</si>
  <si>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</si>
  <si>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</si>
  <si>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</si>
  <si>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</si>
  <si>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</si>
  <si>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</si>
  <si>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</si>
  <si>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</si>
  <si>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</si>
  <si>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</si>
  <si>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</si>
  <si>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</si>
  <si>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</si>
  <si>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</si>
  <si>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</si>
  <si>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</si>
  <si>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</si>
  <si>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</si>
  <si>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</si>
  <si>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</si>
  <si>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</si>
  <si>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</si>
  <si>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</si>
  <si>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</si>
  <si>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</si>
  <si>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</si>
  <si>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</si>
  <si>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</si>
  <si>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</si>
  <si>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</si>
  <si>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</si>
  <si>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</si>
  <si>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</si>
  <si>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</si>
  <si>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</si>
  <si>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</si>
  <si>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</si>
  <si>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</si>
  <si>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</si>
  <si>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</si>
  <si>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</si>
  <si>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</si>
  <si>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</si>
  <si>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</si>
  <si>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</si>
  <si>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</si>
  <si>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</si>
  <si>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</si>
  <si>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</si>
  <si>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</si>
  <si>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</si>
  <si>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</si>
  <si>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</si>
  <si>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</si>
  <si>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</si>
  <si>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</si>
  <si>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</si>
  <si>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</si>
  <si>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</si>
  <si>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</si>
  <si>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</si>
  <si>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</si>
  <si>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</si>
  <si>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</si>
  <si>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</si>
  <si>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</si>
  <si>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</si>
  <si>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</si>
  <si>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</si>
  <si>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</si>
  <si>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</si>
  <si>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</si>
  <si>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</si>
  <si>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</si>
  <si>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</si>
  <si>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</si>
  <si>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</si>
  <si>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</si>
  <si>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</si>
  <si>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</si>
  <si>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</si>
  <si>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</si>
  <si>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</si>
  <si>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</si>
  <si>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</si>
  <si>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</si>
  <si>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</si>
  <si>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</si>
  <si>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</si>
  <si>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</si>
  <si>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</si>
  <si>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</si>
  <si>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</si>
  <si>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</si>
  <si>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</si>
  <si>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</si>
  <si>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</si>
  <si>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</si>
  <si>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</si>
  <si>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</si>
  <si>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</si>
  <si>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</si>
  <si>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</si>
  <si>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</si>
  <si>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</si>
  <si>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</si>
  <si>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</si>
  <si>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</si>
  <si>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</si>
  <si>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</si>
  <si>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</si>
  <si>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</si>
  <si>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</si>
  <si>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</si>
  <si>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</si>
  <si>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</si>
  <si>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</si>
  <si>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</si>
  <si>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</si>
  <si>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</si>
  <si>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</si>
  <si>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</si>
  <si>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</si>
  <si>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</si>
  <si>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</si>
  <si>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</si>
  <si>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</si>
  <si>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</si>
  <si>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</si>
  <si>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</si>
  <si>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</si>
  <si>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</si>
  <si>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</si>
  <si>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</si>
  <si>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</si>
  <si>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</si>
  <si>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</si>
  <si>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</si>
  <si>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</si>
  <si>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</si>
  <si>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</si>
  <si>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</si>
  <si>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</si>
  <si>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</si>
  <si>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</si>
  <si>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</si>
  <si>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</si>
  <si>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</si>
  <si>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</si>
  <si>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</si>
  <si>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</si>
  <si>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</si>
  <si>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</si>
  <si>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</si>
  <si>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</si>
  <si>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</si>
  <si>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</si>
  <si>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</si>
  <si>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</si>
  <si>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</si>
  <si>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</si>
  <si>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</si>
  <si>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</si>
  <si>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</si>
  <si>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</si>
  <si>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</si>
  <si>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</si>
  <si>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</si>
  <si>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</si>
  <si>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</si>
  <si>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</si>
  <si>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</si>
  <si>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</si>
  <si>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</si>
  <si>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</si>
  <si>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</si>
  <si>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</si>
  <si>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</si>
  <si>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</si>
  <si>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</si>
  <si>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</si>
  <si>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</si>
  <si>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</si>
  <si>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</si>
  <si>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</si>
  <si>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</si>
  <si>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</si>
  <si>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</si>
  <si>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</si>
  <si>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</si>
  <si>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</si>
  <si>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</si>
  <si>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</si>
  <si>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</si>
  <si>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</si>
  <si>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</si>
  <si>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</si>
  <si>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</si>
  <si>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</si>
  <si>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</si>
  <si>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</si>
  <si>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</si>
  <si>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</si>
  <si>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</si>
  <si>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</si>
  <si>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</si>
  <si>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</si>
  <si>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</si>
  <si>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</si>
  <si>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</si>
  <si>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</si>
  <si>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</si>
  <si>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</si>
  <si>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</si>
  <si>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</si>
  <si>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</si>
  <si>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</si>
  <si>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</si>
  <si>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</si>
  <si>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</si>
  <si>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</si>
  <si>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</si>
  <si>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</si>
  <si>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</si>
  <si>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</si>
  <si>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</si>
  <si>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</si>
  <si>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</si>
  <si>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</si>
  <si>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</si>
  <si>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</si>
  <si>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</si>
  <si>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</si>
  <si>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</si>
  <si>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</si>
  <si>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</si>
  <si>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</si>
  <si>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</si>
  <si>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</si>
  <si>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</si>
  <si>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</si>
  <si>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</si>
  <si>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</si>
  <si>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</si>
  <si>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</si>
  <si>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</si>
  <si>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</si>
  <si>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</si>
  <si>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</si>
  <si>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</si>
  <si>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</si>
  <si>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</si>
  <si>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</si>
  <si>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</si>
  <si>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</si>
  <si>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</si>
  <si>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</si>
  <si>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</si>
  <si>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</si>
  <si>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</si>
  <si>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</si>
  <si>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</si>
  <si>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</si>
  <si>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</si>
  <si>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</si>
  <si>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</si>
  <si>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</si>
  <si>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</si>
  <si>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</si>
  <si>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</si>
  <si>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</si>
  <si>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</si>
  <si>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</si>
  <si>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</si>
  <si>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</si>
  <si>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</si>
  <si>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</si>
  <si>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</si>
  <si>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</si>
  <si>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</si>
  <si>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</si>
  <si>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</si>
  <si>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</si>
  <si>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</si>
  <si>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</si>
  <si>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</si>
  <si>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</si>
  <si>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</si>
  <si>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</si>
  <si>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</si>
  <si>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</si>
  <si>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</si>
  <si>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</si>
  <si>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</si>
  <si>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</si>
  <si>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</si>
  <si>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</si>
  <si>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</si>
  <si>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</si>
  <si>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</si>
  <si>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</si>
  <si>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</si>
  <si>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</si>
  <si>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</si>
  <si>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</si>
  <si>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</si>
  <si>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</si>
  <si>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</si>
  <si>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</si>
  <si>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</si>
  <si>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</si>
  <si>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</si>
  <si>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</si>
  <si>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</si>
  <si>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</si>
  <si>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</si>
  <si>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</si>
  <si>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</si>
  <si>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</si>
  <si>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</si>
  <si>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</si>
  <si>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</si>
  <si>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</si>
  <si>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</si>
  <si>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</si>
  <si>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</si>
  <si>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</si>
  <si>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</si>
  <si>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</si>
  <si>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</si>
  <si>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</si>
  <si>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</si>
  <si>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</si>
  <si>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</si>
  <si>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</si>
  <si>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</si>
  <si>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</si>
  <si>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</si>
  <si>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</si>
  <si>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</si>
  <si>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</si>
  <si>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</si>
  <si>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</si>
  <si>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</si>
  <si>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</si>
  <si>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</si>
  <si>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</si>
  <si>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</si>
  <si>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</si>
  <si>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</si>
  <si>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</si>
  <si>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</si>
  <si>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</si>
  <si>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</si>
  <si>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</si>
  <si>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</si>
  <si>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</si>
  <si>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</si>
  <si>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</si>
  <si>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</si>
  <si>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</si>
  <si>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</si>
  <si>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</si>
  <si>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</si>
  <si>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</si>
  <si>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</si>
  <si>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</si>
  <si>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</si>
  <si>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</si>
  <si>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</si>
  <si>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</si>
  <si>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</si>
  <si>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</si>
  <si>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</si>
  <si>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</si>
  <si>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</si>
  <si>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</si>
  <si>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</si>
  <si>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</si>
  <si>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</si>
  <si>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</si>
  <si>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</si>
  <si>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</si>
  <si>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</si>
  <si>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</si>
  <si>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</si>
  <si>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</si>
  <si>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</si>
  <si>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</si>
  <si>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</si>
  <si>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</si>
  <si>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</si>
  <si>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</si>
  <si>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</si>
  <si>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</si>
  <si>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</si>
  <si>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</si>
  <si>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</si>
  <si>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</si>
  <si>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</si>
  <si>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</si>
  <si>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</si>
  <si>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</si>
  <si>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</si>
  <si>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</si>
  <si>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</si>
  <si>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</si>
  <si>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</si>
  <si>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</si>
  <si>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</si>
  <si>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</si>
  <si>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</si>
  <si>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</si>
  <si>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</si>
  <si>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</si>
  <si>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</si>
  <si>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</si>
  <si>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</si>
  <si>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</si>
  <si>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</si>
  <si>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</si>
  <si>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</si>
  <si>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</si>
  <si>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</si>
  <si>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</si>
  <si>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</si>
  <si>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</si>
  <si>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</si>
  <si>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</si>
  <si>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</si>
  <si>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</si>
  <si>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</si>
  <si>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</si>
  <si>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</si>
  <si>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</si>
  <si>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</si>
  <si>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</si>
  <si>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</si>
  <si>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</si>
  <si>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</si>
  <si>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</si>
  <si>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</si>
  <si>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</si>
  <si>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</si>
  <si>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</si>
  <si>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</si>
  <si>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</si>
  <si>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</si>
  <si>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</si>
  <si>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</si>
  <si>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</si>
  <si>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</si>
  <si>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</si>
  <si>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</si>
  <si>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</si>
  <si>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</si>
  <si>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</si>
  <si>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</si>
  <si>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</si>
  <si>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</si>
  <si>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</si>
  <si>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</si>
  <si>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</si>
  <si>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</si>
  <si>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</si>
  <si>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</si>
  <si>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</si>
  <si>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</si>
  <si>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</si>
  <si>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</si>
  <si>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</si>
  <si>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</si>
  <si>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</si>
  <si>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</si>
  <si>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</si>
  <si>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</si>
  <si>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</si>
  <si>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</si>
  <si>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</si>
  <si>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</si>
  <si>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</si>
  <si>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</si>
  <si>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</si>
  <si>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</si>
  <si>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</si>
  <si>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</si>
  <si>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</si>
  <si>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</si>
  <si>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</si>
  <si>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</si>
  <si>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</si>
  <si>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</si>
  <si>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</si>
  <si>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</si>
  <si>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</si>
  <si>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</si>
  <si>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</si>
  <si>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</si>
  <si>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</si>
  <si>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</si>
  <si>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</si>
  <si>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</si>
  <si>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</si>
  <si>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</si>
  <si>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</si>
  <si>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</si>
  <si>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</si>
  <si>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</si>
  <si>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</si>
  <si>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</si>
  <si>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</si>
  <si>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</si>
  <si>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</si>
  <si>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</si>
  <si>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</si>
  <si>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</si>
  <si>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</si>
  <si>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</si>
  <si>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</si>
  <si>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</si>
  <si>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</si>
  <si>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</si>
  <si>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</si>
  <si>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</si>
  <si>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</si>
  <si>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</si>
  <si>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</si>
  <si>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</si>
  <si>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</si>
  <si>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</si>
  <si>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</si>
  <si>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</si>
  <si>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</si>
  <si>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</si>
  <si>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</si>
  <si>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</si>
  <si>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</si>
  <si>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</si>
  <si>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</si>
  <si>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</si>
  <si>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</si>
  <si>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</si>
  <si>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</si>
  <si>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</si>
  <si>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</si>
  <si>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</si>
  <si>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</si>
  <si>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</si>
  <si>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</si>
  <si>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</si>
  <si>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</si>
  <si>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</si>
  <si>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</si>
  <si>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</si>
  <si>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</si>
  <si>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</si>
  <si>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</si>
  <si>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</si>
  <si>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</si>
  <si>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</si>
  <si>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</si>
  <si>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</si>
  <si>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</si>
  <si>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</si>
  <si>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</si>
  <si>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</si>
  <si>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</si>
  <si>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</si>
  <si>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</si>
  <si>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</si>
  <si>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</si>
  <si>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</si>
  <si>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</si>
  <si>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</si>
  <si>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</si>
  <si>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</si>
  <si>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</si>
  <si>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</si>
  <si>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</si>
  <si>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</si>
  <si>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</si>
  <si>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</si>
  <si>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</si>
  <si>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</si>
  <si>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</si>
  <si>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</si>
  <si>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</si>
  <si>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</si>
  <si>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</si>
  <si>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</si>
  <si>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</si>
  <si>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</si>
  <si>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</si>
  <si>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</si>
  <si>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</si>
  <si>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</si>
  <si>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</si>
  <si>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</si>
  <si>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</si>
  <si>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</si>
  <si>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</si>
  <si>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</si>
  <si>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</si>
  <si>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</si>
  <si>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</si>
  <si>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</si>
  <si>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</si>
  <si>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</si>
  <si>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</si>
  <si>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</si>
  <si>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</si>
  <si>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</si>
  <si>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</si>
  <si>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</si>
  <si>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</si>
  <si>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</si>
  <si>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</si>
  <si>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</si>
  <si>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</si>
  <si>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</si>
  <si>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</si>
  <si>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</si>
  <si>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</si>
  <si>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</si>
  <si>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</si>
  <si>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</si>
  <si>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</si>
  <si>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</si>
  <si>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</si>
  <si>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</si>
  <si>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</si>
  <si>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</si>
  <si>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</si>
  <si>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</si>
  <si>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</si>
  <si>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</si>
  <si>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</si>
  <si>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</si>
  <si>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</si>
  <si>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</si>
  <si>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</si>
  <si>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</si>
  <si>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</si>
  <si>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</si>
  <si>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</si>
  <si>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</si>
  <si>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</si>
  <si>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</si>
  <si>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</si>
  <si>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</si>
  <si>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</si>
  <si>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</si>
  <si>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</si>
  <si>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</si>
  <si>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</si>
  <si>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</si>
  <si>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</si>
  <si>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</si>
  <si>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</si>
  <si>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</si>
  <si>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</si>
  <si>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</si>
  <si>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</si>
  <si>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</si>
  <si>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</si>
  <si>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</si>
  <si>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</si>
  <si>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</si>
  <si>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</si>
  <si>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</si>
  <si>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</si>
  <si>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</si>
  <si>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</si>
  <si>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</si>
  <si>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</si>
  <si>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</si>
  <si>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</si>
  <si>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</si>
  <si>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</si>
  <si>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</si>
  <si>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</si>
  <si>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</si>
  <si>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</si>
  <si>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</si>
  <si>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</si>
  <si>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</si>
  <si>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</si>
  <si>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</si>
  <si>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</si>
  <si>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</si>
  <si>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</si>
  <si>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</si>
  <si>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</si>
  <si>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</si>
  <si>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</si>
  <si>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</si>
  <si>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</si>
  <si>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</si>
  <si>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</si>
  <si>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</si>
  <si>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</si>
  <si>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</si>
  <si>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</si>
  <si>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</si>
  <si>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</si>
  <si>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</si>
  <si>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</si>
  <si>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</si>
  <si>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</si>
  <si>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</si>
  <si>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</si>
  <si>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</si>
  <si>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</si>
  <si>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</si>
  <si>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</si>
  <si>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</si>
  <si>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</si>
  <si>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</si>
  <si>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</si>
  <si>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</si>
  <si>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</si>
  <si>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</si>
  <si>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</si>
  <si>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</si>
  <si>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</si>
  <si>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</si>
  <si>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</si>
  <si>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</si>
  <si>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</si>
  <si>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</si>
  <si>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</si>
  <si>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</si>
  <si>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</si>
  <si>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</si>
  <si>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</si>
  <si>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</si>
  <si>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</si>
  <si>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</si>
  <si>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</si>
  <si>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</si>
  <si>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</si>
  <si>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</si>
  <si>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</si>
  <si>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</si>
  <si>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</si>
  <si>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</si>
  <si>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</si>
  <si>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</si>
  <si>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</si>
  <si>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</si>
  <si>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</si>
  <si>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</si>
  <si>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</si>
  <si>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</si>
  <si>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</si>
  <si>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</si>
  <si>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</si>
  <si>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</si>
  <si>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</si>
  <si>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</si>
  <si>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</si>
  <si>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</si>
  <si>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</si>
  <si>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</si>
  <si>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</si>
  <si>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</si>
  <si>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</si>
  <si>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</si>
  <si>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</si>
  <si>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</si>
  <si>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</si>
  <si>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</si>
  <si>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</si>
  <si>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</si>
  <si>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</si>
  <si>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</si>
  <si>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</si>
  <si>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</si>
  <si>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</si>
  <si>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</si>
  <si>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</si>
  <si>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</si>
  <si>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</si>
  <si>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</si>
  <si>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</si>
  <si>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</si>
  <si>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</si>
  <si>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</si>
  <si>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</si>
  <si>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</si>
  <si>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</si>
  <si>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</si>
  <si>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</si>
  <si>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</si>
  <si>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</si>
  <si>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</si>
  <si>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</si>
  <si>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</si>
  <si>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</si>
  <si>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</si>
  <si>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</si>
  <si>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</si>
  <si>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</si>
  <si>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</si>
  <si>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</si>
  <si>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</si>
  <si>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</si>
  <si>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</si>
  <si>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</si>
  <si>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</si>
  <si>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</si>
  <si>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</si>
  <si>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</si>
  <si>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</si>
  <si>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</si>
  <si>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</si>
  <si>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</si>
  <si>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</si>
  <si>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</si>
  <si>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</si>
  <si>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</si>
  <si>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</si>
  <si>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</si>
  <si>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</si>
  <si>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</si>
  <si>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</si>
  <si>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</si>
  <si>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</si>
  <si>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</si>
  <si>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</si>
  <si>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</si>
  <si>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</si>
  <si>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</si>
  <si>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</si>
  <si>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</si>
  <si>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</si>
  <si>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</si>
  <si>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</si>
  <si>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</si>
  <si>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</si>
  <si>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</si>
  <si>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</si>
  <si>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</si>
  <si>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</si>
  <si>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</si>
  <si>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</si>
  <si>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</si>
  <si>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</si>
  <si>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</si>
  <si>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</si>
  <si>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</si>
  <si>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</si>
  <si>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</si>
  <si>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</si>
  <si>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</si>
  <si>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</si>
  <si>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</si>
  <si>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</si>
  <si>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</si>
  <si>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</si>
  <si>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</si>
  <si>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</si>
  <si>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</si>
  <si>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</si>
  <si>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</si>
  <si>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</si>
  <si>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</si>
  <si>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</si>
  <si>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</si>
  <si>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</si>
  <si>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</si>
  <si>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</si>
  <si>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</si>
  <si>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</si>
  <si>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</si>
  <si>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</si>
  <si>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</si>
  <si>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</si>
  <si>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</si>
  <si>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</si>
  <si>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</si>
  <si>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</si>
  <si>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</si>
  <si>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</si>
  <si>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</si>
  <si>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</si>
  <si>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</si>
  <si>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</si>
  <si>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</si>
  <si>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</si>
  <si>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</si>
  <si>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</si>
  <si>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</si>
  <si>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</si>
  <si>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</si>
  <si>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</si>
  <si>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</si>
  <si>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</si>
  <si>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</si>
  <si>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</si>
  <si>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</si>
  <si>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</si>
  <si>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</si>
  <si>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</si>
  <si>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</si>
  <si>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</si>
  <si>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</si>
  <si>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</si>
  <si>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</si>
  <si>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</si>
  <si>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</si>
  <si>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</si>
  <si>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</si>
  <si>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</si>
  <si>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</si>
  <si>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</si>
  <si>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</si>
  <si>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</si>
  <si>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</si>
  <si>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</si>
  <si>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</si>
  <si>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</si>
  <si>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</si>
  <si>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</si>
  <si>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</si>
  <si>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</si>
  <si>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</si>
  <si>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</si>
  <si>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</si>
  <si>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</si>
  <si>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</si>
  <si>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</si>
  <si>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</si>
  <si>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</si>
  <si>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</si>
  <si>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</si>
  <si>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</si>
  <si>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</si>
  <si>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</si>
  <si>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</si>
  <si>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</si>
  <si>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</si>
  <si>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</si>
  <si>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</si>
  <si>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</si>
  <si>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</si>
  <si>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</si>
  <si>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</si>
  <si>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</si>
  <si>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</si>
  <si>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</si>
  <si>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</si>
  <si>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</si>
  <si>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</si>
  <si>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</si>
  <si>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</si>
  <si>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</si>
  <si>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</si>
  <si>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</si>
  <si>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</si>
  <si>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</si>
  <si>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</si>
  <si>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</si>
  <si>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</si>
  <si>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</si>
  <si>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</si>
  <si>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</si>
  <si>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</si>
  <si>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</si>
  <si>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</si>
  <si>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</si>
  <si>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</si>
  <si>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</si>
  <si>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</si>
  <si>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</si>
  <si>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</si>
  <si>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</si>
  <si>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</si>
  <si>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</si>
  <si>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</si>
  <si>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</si>
  <si>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</si>
  <si>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</si>
  <si>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</si>
  <si>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</si>
  <si>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</si>
  <si>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</si>
  <si>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</si>
  <si>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</si>
  <si>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</si>
  <si>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</si>
  <si>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</si>
  <si>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</si>
  <si>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</si>
  <si>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</si>
  <si>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</si>
  <si>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</si>
  <si>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</si>
  <si>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</si>
  <si>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</si>
  <si>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</si>
  <si>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</si>
  <si>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</si>
  <si>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</si>
  <si>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</si>
  <si>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</si>
  <si>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</si>
  <si>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</si>
  <si>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</si>
  <si>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</si>
  <si>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</si>
  <si>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</si>
  <si>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</si>
  <si>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</si>
  <si>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</si>
  <si>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</si>
  <si>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</si>
  <si>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</si>
  <si>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</si>
  <si>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</si>
  <si>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</si>
  <si>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</si>
  <si>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</si>
  <si>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</si>
  <si>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</si>
  <si>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</si>
  <si>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</si>
  <si>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</si>
  <si>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</si>
  <si>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</si>
  <si>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</si>
  <si>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</si>
  <si>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</si>
  <si>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</si>
  <si>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</si>
  <si>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</si>
  <si>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</si>
  <si>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</si>
  <si>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</si>
  <si>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</si>
  <si>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</si>
  <si>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</si>
  <si>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</si>
  <si>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</si>
  <si>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</si>
  <si>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</si>
  <si>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</si>
  <si>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</si>
  <si>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</si>
  <si>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</si>
  <si>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</si>
  <si>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</si>
  <si>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</si>
  <si>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</si>
  <si>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</si>
  <si>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</si>
  <si>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</si>
  <si>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</si>
  <si>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</si>
  <si>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</si>
  <si>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</si>
  <si>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</si>
  <si>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</si>
  <si>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</si>
  <si>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</si>
  <si>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</si>
  <si>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</si>
  <si>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</si>
  <si>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</si>
  <si>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</si>
  <si>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</si>
  <si>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</si>
  <si>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</si>
  <si>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</si>
  <si>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</si>
  <si>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</si>
  <si>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</si>
  <si>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</si>
  <si>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</si>
  <si>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</si>
  <si>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</si>
  <si>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</si>
  <si>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</si>
  <si>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</si>
  <si>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</si>
  <si>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</si>
  <si>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</si>
  <si>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</si>
  <si>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</si>
  <si>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</si>
  <si>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</si>
  <si>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</si>
  <si>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</si>
  <si>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</si>
  <si>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</si>
  <si>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</si>
  <si>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</si>
  <si>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</si>
  <si>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</si>
  <si>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</si>
  <si>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</si>
  <si>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</si>
  <si>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</si>
  <si>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</si>
  <si>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</si>
  <si>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</si>
  <si>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</si>
  <si>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</si>
  <si>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</si>
  <si>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</si>
  <si>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</si>
  <si>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</si>
  <si>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</si>
  <si>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</si>
  <si>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</si>
  <si>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</si>
  <si>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</si>
  <si>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</si>
  <si>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</si>
  <si>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</si>
  <si>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</si>
  <si>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</si>
  <si>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</si>
  <si>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</si>
  <si>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</si>
  <si>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</si>
  <si>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</si>
  <si>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</si>
  <si>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</si>
  <si>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</si>
  <si>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</si>
  <si>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</si>
  <si>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</si>
  <si>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</si>
  <si>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</si>
  <si>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</si>
  <si>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</si>
  <si>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</si>
  <si>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</si>
  <si>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</si>
  <si>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</si>
  <si>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</si>
  <si>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</si>
  <si>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</si>
  <si>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</si>
  <si>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</si>
  <si>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</si>
  <si>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</si>
  <si>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</si>
  <si>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</si>
  <si>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</si>
  <si>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</si>
  <si>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</si>
  <si>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</si>
  <si>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</si>
  <si>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</si>
  <si>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</si>
  <si>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</si>
  <si>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</si>
  <si>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</si>
  <si>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</si>
  <si>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</si>
  <si>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</si>
  <si>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</si>
  <si>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</si>
  <si>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</si>
  <si>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</si>
  <si>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</si>
  <si>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</si>
  <si>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</si>
  <si>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</si>
  <si>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</si>
  <si>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</si>
  <si>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</si>
  <si>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</si>
  <si>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</si>
  <si>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</si>
  <si>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</si>
  <si>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</si>
  <si>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</si>
  <si>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</si>
  <si>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</si>
  <si>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</si>
  <si>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</si>
  <si>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</si>
  <si>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</si>
  <si>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</si>
  <si>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</si>
  <si>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</si>
  <si>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</si>
  <si>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</si>
  <si>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</si>
  <si>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</si>
  <si>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</si>
  <si>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</si>
  <si>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</si>
  <si>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</si>
  <si>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</si>
  <si>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</si>
  <si>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</si>
  <si>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</si>
  <si>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</si>
  <si>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</si>
  <si>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</si>
  <si>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</si>
  <si>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</si>
  <si>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</si>
  <si>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</si>
  <si>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</si>
  <si>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</si>
  <si>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</si>
  <si>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</si>
  <si>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</si>
  <si>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</si>
  <si>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</si>
  <si>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</si>
  <si>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</si>
  <si>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</si>
  <si>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</si>
  <si>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</si>
  <si>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</si>
  <si>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</si>
  <si>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</si>
  <si>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</si>
  <si>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</si>
  <si>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</si>
  <si>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</si>
  <si>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</si>
  <si>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</si>
  <si>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</si>
  <si>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</si>
  <si>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</si>
  <si>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</si>
  <si>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</si>
  <si>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</si>
  <si>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</si>
  <si>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</si>
  <si>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</si>
  <si>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</si>
  <si>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</si>
  <si>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</si>
  <si>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</si>
  <si>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</si>
  <si>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</si>
  <si>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</si>
  <si>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</si>
  <si>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</si>
  <si>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</si>
  <si>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</si>
  <si>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</si>
  <si>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</si>
  <si>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</si>
  <si>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</si>
  <si>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</si>
  <si>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</si>
  <si>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</si>
  <si>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</si>
  <si>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</si>
  <si>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</si>
  <si>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</si>
  <si>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</si>
  <si>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</si>
  <si>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</si>
  <si>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</si>
  <si>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</si>
  <si>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</si>
  <si>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</si>
  <si>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</si>
  <si>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</si>
  <si>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</si>
  <si>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</si>
  <si>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</si>
  <si>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</si>
  <si>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</si>
  <si>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</si>
  <si>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</si>
  <si>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</si>
  <si>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</si>
  <si>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</si>
  <si>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</si>
  <si>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</si>
  <si>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</si>
  <si>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</si>
  <si>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</si>
  <si>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</si>
  <si>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</si>
  <si>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</si>
  <si>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</si>
  <si>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</si>
  <si>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</si>
  <si>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</si>
  <si>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</si>
  <si>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</si>
  <si>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</si>
  <si>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</si>
  <si>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</si>
  <si>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</si>
  <si>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</si>
  <si>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</si>
  <si>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</si>
  <si>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</si>
  <si>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</si>
  <si>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</si>
  <si>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</si>
  <si>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</si>
  <si>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</si>
  <si>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</si>
  <si>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</si>
  <si>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</si>
  <si>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</si>
  <si>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</si>
  <si>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</si>
  <si>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</si>
  <si>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</si>
  <si>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</si>
  <si>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</si>
  <si>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</si>
  <si>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</si>
  <si>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</si>
  <si>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</si>
  <si>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</si>
  <si>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</si>
  <si>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</si>
  <si>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</si>
  <si>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</si>
  <si>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</si>
  <si>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</si>
  <si>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</si>
  <si>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</si>
  <si>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</si>
  <si>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</si>
  <si>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</si>
  <si>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</si>
  <si>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</si>
  <si>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</si>
  <si>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</si>
  <si>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</si>
  <si>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</si>
  <si>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</si>
  <si>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</si>
  <si>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</si>
  <si>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</si>
  <si>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</si>
  <si>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</si>
  <si>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</si>
  <si>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</si>
  <si>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</si>
  <si>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</si>
  <si>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</si>
  <si>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</si>
  <si>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</si>
  <si>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</si>
  <si>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</si>
  <si>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</si>
  <si>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</si>
  <si>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</si>
  <si>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</si>
  <si>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</si>
  <si>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</si>
  <si>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</si>
  <si>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</si>
  <si>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</si>
  <si>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</si>
  <si>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</si>
  <si>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</si>
  <si>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</si>
  <si>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</si>
  <si>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</si>
  <si>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</si>
  <si>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</si>
  <si>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</si>
  <si>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</si>
  <si>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</si>
  <si>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</si>
  <si>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</si>
  <si>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</si>
  <si>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</si>
  <si>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</si>
  <si>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</si>
  <si>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</si>
  <si>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</si>
  <si>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</si>
  <si>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</si>
  <si>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</si>
  <si>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</si>
  <si>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</si>
  <si>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</si>
  <si>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</si>
  <si>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</si>
  <si>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</si>
  <si>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</si>
  <si>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</si>
  <si>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</si>
  <si>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</si>
  <si>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</si>
  <si>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</si>
  <si>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</si>
  <si>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</si>
  <si>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</si>
  <si>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</si>
  <si>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</si>
  <si>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</si>
  <si>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</si>
  <si>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</si>
  <si>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</si>
  <si>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</si>
  <si>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</si>
  <si>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</si>
  <si>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</si>
  <si>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</si>
  <si>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</si>
  <si>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</si>
  <si>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</si>
  <si>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</si>
  <si>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</si>
  <si>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</si>
  <si>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</si>
  <si>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</si>
  <si>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</si>
  <si>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</si>
  <si>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</si>
  <si>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</si>
  <si>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</si>
  <si>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</si>
  <si>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</si>
  <si>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</si>
  <si>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</si>
  <si>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</si>
  <si>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</si>
  <si>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</si>
  <si>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</si>
  <si>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</si>
  <si>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</si>
  <si>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</si>
  <si>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</si>
  <si>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</si>
  <si>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</si>
  <si>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</si>
  <si>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</si>
  <si>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</si>
  <si>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</si>
  <si>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</si>
  <si>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</si>
  <si>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</si>
  <si>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</si>
  <si>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</si>
  <si>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</si>
  <si>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</si>
  <si>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</si>
  <si>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</si>
  <si>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</si>
  <si>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</si>
  <si>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</si>
  <si>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</si>
  <si>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</si>
  <si>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</si>
  <si>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</si>
  <si>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</si>
  <si>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</si>
  <si>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</si>
  <si>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</si>
  <si>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</si>
  <si>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</si>
  <si>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</si>
  <si>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</si>
  <si>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</si>
  <si>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</si>
  <si>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</si>
  <si>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</si>
  <si>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</si>
  <si>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</si>
  <si>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</si>
  <si>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</si>
  <si>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</si>
  <si>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</si>
  <si>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</si>
  <si>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</si>
  <si>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</si>
  <si>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</si>
  <si>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</si>
  <si>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</si>
  <si>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</si>
  <si>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</si>
  <si>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</si>
  <si>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</si>
  <si>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</si>
  <si>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</si>
  <si>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</si>
  <si>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</si>
  <si>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</si>
  <si>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</si>
  <si>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</si>
  <si>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</si>
  <si>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</si>
  <si>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</si>
  <si>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</si>
  <si>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</si>
  <si>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</si>
  <si>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</si>
  <si>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</si>
  <si>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</si>
  <si>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</si>
  <si>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</si>
  <si>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</si>
  <si>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</si>
  <si>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</si>
  <si>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</si>
  <si>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</si>
  <si>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</si>
  <si>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</si>
  <si>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</si>
  <si>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</si>
  <si>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</si>
  <si>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</si>
  <si>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</si>
  <si>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</si>
  <si>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</si>
  <si>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</si>
  <si>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</si>
  <si>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</si>
  <si>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</si>
  <si>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</si>
  <si>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</si>
  <si>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</si>
  <si>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</si>
  <si>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</si>
  <si>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</si>
  <si>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</si>
  <si>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</si>
  <si>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</si>
  <si>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</si>
  <si>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</si>
  <si>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</si>
  <si>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</si>
  <si>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</si>
  <si>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</si>
  <si>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</si>
  <si>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</si>
  <si>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</si>
  <si>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</si>
  <si>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</si>
  <si>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</si>
  <si>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</si>
  <si>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</si>
  <si>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</si>
  <si>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</si>
  <si>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</si>
  <si>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</si>
  <si>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</si>
  <si>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</si>
  <si>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</si>
  <si>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</si>
  <si>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</si>
  <si>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</si>
  <si>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</si>
  <si>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</si>
  <si>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</si>
  <si>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</si>
  <si>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</si>
  <si>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</si>
  <si>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</si>
  <si>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</si>
  <si>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</si>
  <si>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</si>
  <si>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</si>
  <si>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</si>
  <si>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</si>
  <si>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</si>
  <si>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</si>
  <si>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</si>
  <si>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</si>
  <si>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</si>
  <si>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</si>
  <si>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</si>
  <si>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</si>
  <si>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</si>
  <si>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</si>
  <si>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</si>
  <si>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</si>
  <si>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</si>
  <si>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</si>
  <si>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</si>
  <si>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</si>
  <si>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</si>
  <si>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</si>
  <si>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</si>
  <si>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</si>
  <si>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</si>
  <si>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</si>
  <si>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</si>
  <si>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</si>
  <si>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</si>
  <si>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</si>
  <si>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</si>
  <si>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</si>
  <si>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</si>
  <si>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</si>
  <si>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</si>
  <si>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</si>
  <si>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</si>
  <si>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</si>
  <si>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</si>
  <si>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</si>
  <si>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</si>
  <si>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</si>
  <si>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</si>
  <si>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</si>
  <si>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</si>
  <si>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</si>
  <si>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</si>
  <si>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</si>
  <si>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</si>
  <si>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</si>
  <si>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</si>
  <si>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</si>
  <si>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</si>
  <si>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</si>
  <si>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</si>
  <si>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</si>
  <si>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</si>
  <si>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</si>
  <si>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</si>
  <si>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</si>
  <si>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</si>
  <si>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</si>
  <si>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</si>
  <si>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</si>
  <si>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</si>
  <si>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</si>
  <si>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</si>
  <si>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</si>
  <si>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</si>
  <si>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</si>
  <si>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</si>
  <si>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</si>
  <si>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</si>
  <si>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</si>
  <si>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</si>
  <si>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</si>
  <si>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</si>
  <si>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</si>
  <si>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</si>
  <si>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</si>
  <si>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</si>
  <si>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</si>
  <si>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</si>
  <si>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</si>
  <si>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</si>
  <si>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</si>
  <si>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</si>
  <si>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</si>
  <si>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</si>
  <si>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</si>
  <si>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</si>
  <si>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</si>
  <si>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</si>
  <si>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</si>
  <si>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</si>
  <si>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</si>
  <si>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</si>
  <si>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</si>
  <si>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</si>
  <si>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</si>
  <si>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</si>
  <si>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</si>
  <si>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</si>
  <si>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</si>
  <si>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</si>
  <si>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</si>
  <si>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</si>
  <si>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</si>
  <si>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</si>
  <si>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</si>
  <si>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</si>
  <si>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</si>
  <si>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</si>
  <si>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</si>
  <si>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</si>
  <si>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</si>
  <si>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</si>
  <si>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</si>
  <si>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</si>
  <si>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</si>
  <si>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</si>
  <si>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</si>
  <si>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</si>
  <si>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</si>
  <si>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</si>
  <si>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</si>
  <si>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</si>
  <si>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</si>
  <si>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</si>
  <si>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</si>
  <si>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</si>
  <si>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</si>
  <si>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</si>
  <si>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</si>
  <si>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</si>
  <si>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</si>
  <si>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</si>
  <si>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</si>
  <si>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</si>
  <si>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</si>
  <si>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</si>
  <si>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</si>
  <si>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</si>
  <si>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</si>
  <si>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</si>
  <si>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</si>
  <si>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</si>
  <si>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</si>
  <si>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</si>
  <si>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</si>
  <si>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</si>
  <si>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</si>
  <si>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</si>
  <si>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</si>
  <si>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</si>
  <si>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</si>
  <si>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</si>
  <si>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</si>
  <si>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</si>
  <si>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</si>
  <si>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</si>
  <si>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</si>
  <si>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</si>
  <si>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</si>
  <si>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</si>
  <si>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</si>
  <si>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</si>
  <si>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</si>
  <si>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</si>
  <si>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</si>
  <si>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</si>
  <si>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</si>
  <si>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</si>
  <si>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</si>
  <si>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</si>
  <si>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</si>
  <si>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</si>
  <si>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</si>
  <si>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</si>
  <si>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</si>
  <si>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</si>
  <si>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</si>
  <si>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</si>
  <si>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</si>
  <si>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</si>
  <si>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</si>
  <si>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</si>
  <si>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</si>
  <si>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</si>
  <si>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</si>
  <si>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</si>
  <si>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</si>
  <si>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</si>
  <si>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</si>
  <si>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</si>
  <si>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</si>
  <si>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</si>
  <si>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</si>
  <si>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</si>
  <si>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</si>
  <si>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</si>
  <si>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</si>
  <si>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</si>
  <si>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</si>
  <si>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</si>
  <si>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</si>
  <si>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</si>
  <si>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</si>
  <si>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</si>
  <si>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</si>
  <si>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</si>
  <si>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</si>
  <si>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</si>
  <si>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</si>
  <si>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</si>
  <si>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</si>
  <si>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</si>
  <si>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</si>
  <si>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</si>
  <si>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</si>
  <si>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</si>
  <si>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</si>
  <si>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</si>
  <si>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</si>
  <si>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</si>
  <si>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</si>
  <si>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</si>
  <si>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</si>
  <si>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</si>
  <si>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</si>
  <si>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</si>
  <si>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</si>
  <si>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</si>
  <si>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</si>
  <si>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</si>
  <si>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</si>
  <si>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</si>
  <si>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</si>
  <si>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</si>
  <si>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</si>
  <si>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</si>
  <si>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</si>
  <si>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</si>
  <si>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</si>
  <si>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</si>
  <si>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</si>
  <si>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</si>
  <si>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</si>
  <si>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</si>
  <si>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</si>
  <si>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</si>
  <si>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</si>
  <si>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</si>
  <si>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</si>
  <si>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</si>
  <si>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</si>
  <si>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</si>
  <si>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</si>
  <si>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</si>
  <si>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</si>
  <si>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</si>
  <si>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</si>
  <si>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</si>
  <si>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</si>
  <si>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</si>
  <si>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</si>
  <si>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</si>
  <si>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</si>
  <si>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</si>
  <si>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</si>
  <si>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</si>
  <si>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</si>
  <si>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</si>
  <si>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</si>
  <si>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</si>
  <si>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</si>
  <si>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</si>
  <si>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</si>
  <si>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</si>
  <si>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</si>
  <si>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</si>
  <si>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</si>
  <si>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</si>
  <si>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</si>
  <si>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</si>
  <si>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</si>
  <si>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</si>
  <si>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</si>
  <si>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</si>
  <si>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</si>
  <si>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</si>
  <si>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</si>
  <si>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</si>
  <si>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</si>
  <si>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</si>
  <si>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</si>
  <si>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</si>
  <si>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</si>
  <si>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</si>
  <si>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</si>
  <si>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</si>
  <si>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</si>
  <si>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</si>
  <si>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</si>
  <si>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</si>
  <si>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</si>
  <si>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</si>
  <si>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</si>
  <si>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</si>
  <si>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</si>
  <si>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</si>
  <si>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</si>
  <si>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</si>
  <si>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</si>
  <si>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</si>
  <si>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</si>
  <si>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</si>
  <si>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</si>
  <si>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</si>
  <si>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</si>
  <si>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</si>
  <si>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</si>
  <si>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</si>
  <si>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</si>
  <si>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</si>
  <si>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</si>
  <si>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</si>
  <si>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</si>
  <si>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</si>
  <si>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</si>
  <si>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</si>
  <si>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</si>
  <si>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</si>
  <si>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</si>
  <si>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</si>
  <si>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</si>
  <si>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</si>
  <si>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</si>
  <si>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</si>
  <si>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</si>
  <si>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</si>
  <si>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</si>
  <si>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</si>
  <si>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</si>
  <si>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</si>
  <si>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</si>
  <si>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</si>
  <si>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</si>
  <si>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</si>
  <si>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</si>
  <si>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</si>
  <si>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</si>
  <si>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</si>
  <si>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</si>
  <si>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</si>
  <si>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</si>
  <si>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</si>
  <si>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</si>
  <si>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</si>
  <si>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</si>
  <si>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</si>
  <si>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</si>
  <si>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</si>
  <si>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</si>
  <si>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</si>
  <si>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</si>
  <si>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</si>
  <si>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</si>
  <si>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</si>
  <si>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</si>
  <si>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</si>
  <si>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</si>
  <si>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</si>
  <si>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</si>
  <si>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</si>
  <si>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</si>
  <si>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</si>
  <si>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</si>
  <si>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</si>
  <si>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</si>
  <si>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</si>
  <si>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</si>
  <si>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</si>
  <si>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</si>
  <si>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</si>
  <si>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</si>
  <si>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</si>
  <si>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</si>
  <si>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</si>
  <si>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</si>
  <si>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</si>
  <si>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</si>
  <si>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</si>
  <si>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</si>
  <si>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</si>
  <si>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</si>
  <si>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</si>
  <si>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</si>
  <si>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</si>
  <si>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</si>
  <si>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</si>
  <si>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</si>
  <si>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</si>
  <si>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</si>
  <si>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</si>
  <si>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</si>
  <si>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</si>
  <si>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</si>
  <si>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</si>
  <si>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</si>
  <si>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</si>
  <si>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</si>
  <si>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</si>
  <si>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</si>
  <si>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</si>
  <si>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</si>
  <si>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</si>
  <si>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</si>
  <si>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</si>
  <si>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</si>
  <si>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</si>
  <si>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</si>
  <si>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</si>
  <si>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</si>
  <si>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</si>
  <si>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</si>
  <si>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</si>
  <si>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</si>
  <si>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</si>
  <si>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</si>
  <si>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</si>
  <si>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</si>
  <si>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</si>
  <si>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</si>
  <si>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</si>
  <si>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</si>
  <si>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</si>
  <si>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</si>
  <si>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</si>
  <si>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</si>
  <si>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</si>
  <si>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</si>
  <si>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</si>
  <si>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</si>
  <si>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</si>
  <si>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</si>
  <si>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</si>
  <si>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</si>
  <si>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</si>
  <si>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</si>
  <si>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</si>
  <si>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</si>
  <si>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</si>
  <si>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</si>
  <si>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</si>
  <si>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</si>
  <si>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</si>
  <si>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</si>
  <si>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</si>
  <si>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</si>
  <si>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</si>
  <si>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</si>
  <si>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</si>
  <si>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</si>
  <si>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</si>
  <si>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</si>
  <si>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</si>
  <si>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</si>
  <si>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</si>
  <si>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</si>
  <si>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</si>
  <si>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</si>
  <si>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</si>
  <si>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</si>
  <si>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</si>
  <si>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</si>
  <si>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</si>
  <si>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</si>
  <si>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</si>
  <si>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</si>
  <si>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</si>
  <si>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</si>
  <si>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</si>
  <si>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</si>
  <si>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</si>
  <si>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</si>
  <si>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</si>
  <si>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</si>
  <si>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</si>
  <si>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</si>
  <si>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</si>
  <si>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</si>
  <si>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</si>
  <si>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</si>
  <si>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</si>
  <si>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</si>
  <si>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</si>
  <si>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</si>
  <si>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</si>
  <si>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</si>
  <si>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</si>
  <si>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</si>
  <si>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</si>
  <si>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</si>
  <si>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</si>
  <si>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</si>
  <si>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</si>
  <si>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</si>
  <si>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</si>
  <si>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</si>
  <si>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</si>
  <si>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</si>
  <si>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</si>
  <si>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</si>
  <si>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</si>
  <si>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</si>
  <si>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</si>
  <si>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</si>
  <si>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</si>
  <si>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</si>
  <si>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</si>
  <si>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</si>
  <si>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</si>
  <si>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</si>
  <si>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</si>
  <si>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</si>
  <si>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</si>
  <si>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</si>
  <si>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</si>
  <si>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</si>
  <si>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</si>
  <si>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</si>
  <si>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</si>
  <si>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</si>
  <si>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</si>
  <si>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</si>
  <si>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</si>
  <si>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</si>
  <si>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</si>
  <si>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</si>
  <si>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</si>
  <si>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</si>
  <si>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</si>
  <si>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</si>
  <si>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</si>
  <si>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</si>
  <si>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</si>
  <si>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</si>
  <si>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</si>
  <si>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</si>
  <si>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</si>
  <si>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</si>
  <si>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</si>
  <si>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</si>
  <si>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</si>
  <si>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</si>
  <si>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</si>
  <si>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</si>
  <si>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</si>
  <si>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</si>
  <si>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</si>
  <si>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</si>
  <si>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</si>
  <si>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</si>
  <si>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</si>
  <si>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</si>
  <si>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</si>
  <si>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</si>
  <si>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</si>
  <si>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</si>
  <si>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</si>
  <si>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</si>
  <si>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</si>
  <si>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</si>
  <si>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</si>
  <si>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</si>
  <si>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</si>
  <si>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</si>
  <si>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</si>
  <si>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</si>
  <si>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</si>
  <si>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</si>
  <si>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</si>
  <si>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</si>
  <si>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</si>
  <si>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</si>
  <si>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</si>
  <si>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</si>
  <si>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</si>
  <si>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</si>
  <si>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</si>
  <si>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</si>
  <si>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</si>
  <si>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</si>
  <si>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</si>
  <si>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</si>
  <si>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</si>
  <si>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</si>
  <si>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</si>
  <si>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</si>
  <si>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</si>
  <si>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</si>
  <si>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</si>
  <si>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</si>
  <si>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</si>
  <si>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</si>
  <si>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</si>
  <si>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</si>
  <si>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</si>
  <si>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</si>
  <si>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</si>
  <si>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</si>
  <si>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</si>
  <si>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</si>
  <si>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</si>
  <si>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</si>
  <si>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</si>
  <si>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</si>
  <si>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</si>
  <si>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</si>
  <si>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</si>
  <si>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</si>
  <si>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</si>
  <si>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</si>
  <si>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</si>
  <si>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</si>
  <si>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</si>
  <si>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</si>
  <si>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</si>
  <si>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</si>
  <si>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</si>
  <si>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</si>
  <si>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</si>
  <si>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</si>
  <si>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</si>
  <si>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</si>
  <si>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</si>
  <si>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</si>
  <si>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</si>
  <si>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</si>
  <si>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</si>
  <si>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</si>
  <si>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</si>
  <si>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</si>
  <si>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</si>
  <si>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</si>
  <si>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</si>
  <si>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</si>
  <si>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</si>
  <si>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</si>
  <si>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</si>
  <si>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</si>
  <si>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</si>
  <si>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</si>
  <si>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</si>
  <si>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</si>
  <si>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</si>
  <si>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</si>
  <si>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</si>
  <si>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</si>
  <si>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</si>
  <si>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</si>
  <si>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</si>
  <si>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</si>
  <si>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</si>
  <si>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</si>
  <si>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</si>
  <si>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</si>
  <si>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</si>
  <si>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</si>
  <si>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</si>
  <si>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</si>
  <si>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</si>
  <si>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</si>
  <si>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</si>
  <si>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</si>
  <si>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</si>
  <si>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</si>
  <si>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</si>
  <si>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</si>
  <si>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</si>
  <si>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</si>
  <si>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</si>
  <si>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</si>
  <si>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</si>
  <si>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</si>
  <si>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</si>
  <si>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</si>
  <si>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</si>
  <si>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</si>
  <si>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</si>
  <si>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</si>
  <si>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</si>
  <si>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</si>
  <si>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</si>
  <si>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</si>
  <si>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</si>
  <si>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</si>
  <si>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</si>
  <si>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</si>
  <si>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</si>
  <si>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</si>
  <si>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</si>
  <si>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</si>
  <si>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</si>
  <si>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</si>
  <si>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</si>
  <si>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</si>
  <si>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</si>
  <si>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</si>
  <si>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</si>
  <si>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</si>
  <si>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</si>
  <si>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</si>
  <si>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</si>
  <si>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</si>
  <si>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</si>
  <si>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</si>
  <si>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</si>
  <si>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</si>
  <si>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</si>
  <si>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</si>
  <si>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</si>
  <si>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</si>
  <si>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</si>
  <si>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</si>
  <si>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</si>
  <si>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</si>
  <si>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</si>
  <si>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</si>
  <si>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</si>
  <si>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</si>
  <si>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</si>
  <si>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</si>
  <si>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</si>
  <si>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</si>
  <si>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</si>
  <si>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</si>
  <si>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</si>
  <si>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</si>
  <si>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</si>
  <si>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</si>
  <si>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</si>
  <si>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</si>
  <si>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</si>
  <si>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</si>
  <si>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</si>
  <si>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</si>
  <si>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</si>
  <si>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</si>
  <si>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</si>
  <si>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</si>
  <si>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</si>
  <si>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</si>
  <si>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</si>
  <si>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</si>
  <si>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</si>
  <si>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</si>
  <si>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</si>
  <si>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</si>
  <si>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</si>
  <si>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</si>
  <si>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</si>
  <si>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</si>
  <si>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</si>
  <si>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</si>
  <si>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</si>
  <si>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</si>
  <si>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</si>
  <si>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</si>
  <si>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</si>
  <si>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</si>
  <si>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</si>
  <si>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</si>
  <si>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</si>
  <si>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</si>
  <si>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</si>
  <si>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</si>
  <si>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</si>
  <si>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</si>
  <si>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</si>
  <si>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</si>
  <si>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</si>
  <si>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</si>
  <si>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</si>
  <si>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</si>
  <si>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</si>
  <si>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</si>
  <si>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</si>
  <si>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</si>
  <si>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</si>
  <si>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</si>
  <si>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</si>
  <si>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</si>
  <si>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</si>
  <si>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</si>
  <si>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</si>
  <si>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</si>
  <si>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</si>
  <si>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</si>
  <si>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</si>
  <si>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</si>
  <si>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</si>
  <si>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</si>
  <si>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</si>
  <si>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</si>
  <si>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</si>
  <si>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</si>
  <si>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</si>
  <si>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</si>
  <si>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</si>
  <si>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</si>
  <si>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</si>
  <si>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</si>
  <si>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</si>
  <si>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</si>
  <si>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</si>
  <si>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</si>
  <si>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</si>
  <si>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</si>
  <si>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</si>
  <si>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</si>
  <si>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</si>
  <si>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</si>
  <si>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</si>
  <si>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</si>
  <si>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</si>
  <si>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</si>
  <si>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</si>
  <si>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</si>
  <si>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</si>
  <si>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</si>
  <si>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</si>
  <si>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</si>
  <si>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</si>
  <si>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</si>
  <si>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</si>
  <si>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</si>
  <si>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</si>
  <si>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</si>
  <si>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</si>
  <si>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</si>
  <si>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</si>
  <si>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</si>
  <si>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</si>
  <si>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</si>
  <si>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</si>
  <si>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</si>
  <si>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</si>
  <si>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</si>
  <si>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</si>
  <si>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</si>
  <si>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</si>
  <si>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</si>
  <si>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</si>
  <si>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</si>
  <si>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</si>
  <si>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</si>
  <si>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</si>
  <si>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</si>
  <si>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</si>
  <si>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</si>
  <si>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</si>
  <si>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</si>
  <si>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</si>
  <si>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</si>
  <si>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</si>
  <si>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</si>
  <si>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</si>
  <si>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</si>
  <si>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</si>
  <si>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</si>
  <si>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</si>
  <si>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</si>
  <si>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</si>
  <si>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</si>
  <si>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</si>
  <si>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</si>
  <si>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</si>
  <si>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</si>
  <si>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</si>
  <si>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</si>
  <si>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</si>
  <si>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</si>
  <si>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</si>
  <si>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</si>
  <si>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</si>
  <si>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</si>
  <si>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</si>
  <si>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</si>
  <si>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</si>
  <si>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</si>
  <si>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</si>
  <si>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</si>
  <si>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</si>
  <si>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</si>
  <si>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</si>
  <si>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</si>
  <si>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</si>
  <si>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</si>
  <si>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</si>
  <si>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</si>
  <si>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</si>
  <si>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</si>
  <si>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</si>
  <si>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</si>
  <si>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</si>
  <si>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</si>
  <si>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</si>
  <si>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</si>
  <si>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</si>
  <si>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</si>
  <si>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</si>
  <si>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</si>
  <si>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</si>
  <si>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</si>
  <si>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</si>
  <si>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</si>
  <si>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</si>
  <si>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</si>
  <si>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</si>
  <si>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</si>
  <si>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</si>
  <si>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</si>
  <si>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</si>
  <si>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</si>
  <si>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</si>
  <si>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</si>
  <si>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</si>
  <si>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</si>
  <si>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</si>
  <si>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</si>
  <si>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</si>
  <si>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</si>
  <si>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</si>
  <si>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</si>
  <si>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</si>
  <si>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</si>
  <si>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</si>
  <si>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</si>
  <si>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</si>
  <si>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</si>
  <si>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</si>
  <si>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</si>
  <si>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</si>
  <si>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</si>
  <si>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</si>
  <si>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</si>
  <si>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</si>
  <si>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</si>
  <si>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</si>
  <si>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</si>
  <si>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</si>
  <si>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</si>
  <si>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</si>
  <si>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</si>
  <si>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</si>
  <si>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</si>
  <si>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</si>
  <si>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</si>
  <si>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</si>
  <si>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</si>
  <si>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</si>
  <si>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</si>
  <si>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</si>
  <si>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</si>
  <si>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</si>
  <si>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</si>
  <si>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</si>
  <si>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</si>
  <si>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</si>
  <si>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</si>
  <si>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</si>
  <si>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</si>
  <si>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</si>
  <si>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</si>
  <si>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</si>
  <si>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</si>
  <si>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</si>
  <si>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</si>
  <si>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</si>
  <si>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</si>
  <si>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</si>
  <si>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</si>
  <si>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</si>
  <si>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</si>
  <si>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</si>
  <si>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</si>
  <si>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</si>
  <si>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</si>
  <si>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</si>
  <si>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</si>
  <si>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</si>
  <si>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</si>
  <si>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</si>
  <si>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</si>
  <si>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</si>
  <si>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</si>
  <si>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</si>
  <si>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</si>
  <si>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</si>
  <si>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</si>
  <si>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</si>
  <si>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</si>
  <si>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</si>
  <si>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</si>
  <si>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</si>
  <si>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</si>
  <si>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</si>
  <si>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</si>
  <si>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</si>
  <si>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</si>
  <si>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</si>
  <si>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</si>
  <si>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</si>
  <si>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</si>
  <si>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</si>
  <si>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</si>
  <si>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</si>
  <si>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</si>
  <si>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</si>
  <si>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</si>
  <si>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</si>
  <si>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</si>
  <si>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</si>
  <si>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</si>
  <si>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</si>
  <si>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</si>
  <si>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</si>
  <si>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</si>
  <si>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</si>
  <si>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</si>
  <si>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</si>
  <si>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</si>
  <si>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</si>
  <si>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</si>
  <si>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</si>
  <si>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</si>
  <si>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</si>
  <si>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</si>
  <si>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</si>
  <si>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</si>
  <si>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</si>
  <si>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</si>
  <si>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</si>
  <si>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</si>
  <si>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</si>
  <si>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</si>
  <si>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</si>
  <si>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</si>
  <si>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</si>
  <si>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</si>
  <si>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</si>
  <si>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</si>
  <si>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</si>
  <si>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</si>
  <si>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</si>
  <si>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</si>
  <si>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</si>
  <si>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</si>
  <si>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</si>
  <si>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</si>
  <si>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</si>
  <si>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</si>
  <si>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</si>
  <si>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</si>
  <si>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</si>
  <si>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</si>
  <si>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</si>
  <si>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</si>
  <si>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</si>
  <si>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</si>
  <si>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</si>
  <si>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</si>
  <si>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</si>
  <si>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</si>
  <si>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</si>
  <si>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</si>
  <si>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</si>
  <si>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</si>
  <si>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</si>
  <si>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</si>
  <si>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</si>
  <si>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</si>
  <si>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</si>
  <si>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</si>
  <si>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</si>
  <si>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</si>
  <si>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</si>
  <si>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</si>
  <si>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</si>
  <si>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</si>
  <si>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</si>
  <si>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</si>
  <si>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</si>
  <si>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</si>
  <si>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</si>
  <si>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</si>
  <si>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</si>
  <si>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</si>
  <si>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</si>
  <si>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</si>
  <si>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</si>
  <si>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</si>
  <si>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</si>
  <si>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</si>
  <si>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</si>
  <si>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</si>
  <si>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</si>
  <si>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</si>
  <si>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</si>
  <si>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</si>
  <si>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</si>
  <si>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</si>
  <si>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</si>
  <si>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</si>
  <si>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</si>
  <si>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</si>
  <si>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</si>
  <si>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</si>
  <si>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</si>
  <si>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</si>
  <si>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</si>
  <si>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</si>
  <si>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</si>
  <si>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</si>
  <si>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</si>
  <si>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</si>
  <si>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</si>
  <si>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</si>
  <si>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</si>
  <si>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</si>
  <si>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</si>
  <si>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</si>
  <si>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</si>
  <si>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</si>
  <si>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</si>
  <si>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</si>
  <si>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</si>
  <si>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</si>
  <si>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</si>
  <si>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</si>
  <si>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</si>
  <si>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</si>
  <si>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</si>
  <si>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</si>
  <si>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</si>
  <si>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</si>
  <si>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</si>
  <si>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</si>
  <si>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</si>
  <si>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</si>
  <si>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</si>
  <si>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</si>
  <si>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</si>
  <si>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</si>
  <si>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</si>
  <si>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</si>
  <si>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</si>
  <si>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</si>
  <si>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</si>
  <si>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</si>
  <si>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</si>
  <si>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</si>
  <si>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</si>
  <si>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</si>
  <si>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</si>
  <si>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</si>
  <si>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</si>
  <si>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</si>
  <si>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</si>
  <si>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</si>
  <si>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</si>
  <si>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</si>
  <si>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</si>
  <si>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</si>
  <si>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</si>
  <si>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</si>
  <si>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</si>
  <si>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</si>
  <si>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</si>
  <si>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</si>
  <si>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</si>
  <si>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</si>
  <si>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</si>
  <si>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</si>
  <si>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</si>
  <si>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</si>
  <si>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</si>
  <si>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</si>
  <si>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</si>
  <si>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</si>
  <si>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</si>
  <si>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</si>
  <si>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</si>
  <si>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</si>
  <si>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</si>
  <si>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</si>
  <si>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</si>
  <si>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</si>
  <si>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</si>
  <si>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</si>
  <si>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</si>
  <si>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</si>
  <si>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</si>
  <si>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</si>
  <si>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</si>
  <si>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</si>
  <si>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</si>
  <si>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</si>
  <si>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</si>
  <si>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</si>
  <si>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</si>
  <si>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</si>
  <si>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</si>
  <si>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</si>
  <si>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</si>
  <si>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</si>
  <si>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</si>
  <si>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</si>
  <si>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</si>
  <si>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</si>
  <si>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</si>
  <si>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</si>
  <si>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</si>
  <si>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</si>
  <si>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</si>
  <si>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</si>
  <si>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</si>
  <si>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</si>
  <si>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</si>
  <si>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</si>
  <si>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</si>
  <si>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</si>
  <si>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</si>
  <si>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</si>
  <si>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</si>
  <si>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</si>
  <si>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</si>
  <si>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</si>
  <si>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</si>
  <si>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</si>
  <si>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</si>
  <si>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</si>
  <si>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</si>
  <si>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</si>
  <si>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</si>
  <si>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</si>
  <si>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</si>
  <si>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</si>
  <si>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</si>
  <si>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</si>
  <si>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</si>
  <si>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</si>
  <si>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</si>
  <si>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</si>
  <si>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</si>
  <si>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</si>
  <si>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</si>
  <si>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</si>
  <si>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</si>
  <si>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</si>
  <si>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</si>
  <si>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</si>
  <si>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</si>
  <si>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</si>
  <si>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</si>
  <si>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</si>
  <si>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</si>
  <si>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</si>
  <si>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</si>
  <si>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</si>
  <si>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</si>
  <si>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</si>
  <si>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</si>
  <si>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</si>
  <si>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</si>
  <si>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</si>
  <si>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</si>
  <si>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</si>
  <si>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</si>
  <si>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</si>
  <si>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</si>
  <si>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</si>
  <si>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</si>
  <si>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</si>
  <si>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</si>
  <si>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</si>
  <si>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</si>
  <si>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</si>
  <si>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</si>
  <si>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</si>
  <si>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</si>
  <si>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</si>
  <si>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</si>
  <si>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</si>
  <si>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</si>
  <si>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</si>
  <si>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</si>
  <si>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</si>
  <si>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</si>
  <si>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</si>
  <si>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</si>
  <si>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</si>
  <si>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</si>
  <si>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</si>
  <si>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</si>
  <si>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</si>
  <si>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</si>
  <si>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</si>
  <si>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</si>
  <si>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</si>
  <si>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</si>
  <si>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</si>
  <si>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</si>
  <si>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</si>
  <si>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</si>
  <si>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</si>
  <si>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</si>
  <si>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</si>
  <si>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</si>
  <si>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</si>
  <si>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</si>
  <si>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</si>
  <si>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</si>
  <si>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</si>
  <si>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</si>
  <si>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</si>
  <si>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</si>
  <si>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</si>
  <si>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</si>
  <si>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</si>
  <si>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</si>
  <si>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</si>
  <si>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</si>
  <si>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</si>
  <si>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</si>
  <si>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</si>
  <si>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</si>
  <si>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</si>
  <si>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</si>
  <si>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</si>
  <si>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</si>
  <si>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</si>
  <si>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</si>
  <si>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</si>
  <si>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</si>
  <si>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</si>
  <si>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</si>
  <si>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</si>
  <si>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</si>
  <si>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</si>
  <si>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</si>
  <si>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</si>
  <si>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</si>
  <si>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</si>
  <si>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</si>
  <si>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</si>
  <si>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</si>
  <si>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</si>
  <si>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</si>
  <si>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</si>
  <si>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</si>
  <si>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</si>
  <si>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</si>
  <si>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</si>
  <si>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</si>
  <si>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</si>
  <si>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</si>
  <si>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</si>
  <si>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</si>
  <si>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</si>
  <si>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</si>
  <si>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</si>
  <si>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</si>
  <si>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</si>
  <si>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</si>
  <si>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</si>
  <si>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</si>
  <si>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</si>
  <si>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</si>
  <si>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</si>
  <si>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</si>
  <si>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</si>
  <si>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</si>
  <si>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</si>
  <si>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</si>
  <si>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</si>
  <si>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</si>
  <si>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</si>
  <si>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</si>
  <si>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</si>
  <si>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</si>
  <si>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</si>
  <si>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</si>
  <si>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</si>
  <si>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</si>
  <si>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</si>
  <si>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</si>
  <si>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</si>
  <si>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</si>
  <si>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</si>
  <si>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</si>
  <si>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</si>
  <si>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</si>
  <si>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</si>
  <si>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</si>
  <si>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</si>
  <si>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</si>
  <si>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</si>
  <si>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</si>
  <si>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</si>
  <si>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</si>
  <si>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</si>
  <si>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</si>
  <si>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</si>
  <si>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</si>
  <si>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</si>
  <si>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</si>
  <si>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</si>
  <si>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</si>
  <si>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</si>
  <si>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</si>
  <si>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</si>
  <si>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</si>
  <si>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</si>
  <si>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</si>
  <si>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</si>
  <si>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</si>
  <si>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</si>
  <si>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</si>
  <si>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</si>
  <si>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</si>
  <si>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</si>
  <si>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</si>
  <si>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</si>
  <si>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</si>
  <si>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</si>
  <si>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</si>
  <si>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</si>
  <si>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</si>
  <si>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</si>
  <si>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</si>
  <si>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</si>
  <si>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</si>
  <si>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</si>
  <si>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</si>
  <si>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</si>
  <si>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</si>
  <si>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</si>
  <si>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</si>
  <si>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</si>
  <si>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</si>
  <si>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</si>
  <si>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</si>
  <si>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</si>
  <si>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</si>
  <si>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</si>
  <si>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</si>
  <si>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</si>
  <si>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</si>
  <si>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</si>
  <si>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</si>
  <si>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</si>
  <si>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</si>
  <si>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</si>
  <si>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</si>
  <si>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</si>
  <si>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</si>
  <si>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</si>
  <si>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</si>
  <si>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</si>
  <si>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</si>
  <si>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</si>
  <si>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</si>
  <si>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</si>
  <si>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</si>
  <si>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</si>
  <si>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</si>
  <si>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</si>
  <si>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</si>
  <si>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</si>
  <si>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</si>
  <si>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</si>
  <si>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</si>
  <si>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</si>
  <si>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</si>
  <si>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</si>
  <si>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</si>
  <si>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</si>
  <si>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</si>
  <si>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</si>
  <si>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</si>
  <si>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</si>
  <si>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</si>
  <si>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</si>
  <si>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</si>
  <si>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</si>
  <si>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</si>
  <si>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</si>
  <si>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</si>
  <si>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</si>
  <si>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</si>
  <si>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</si>
  <si>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</si>
  <si>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</si>
  <si>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</si>
  <si>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</si>
  <si>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</si>
  <si>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</si>
  <si>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</si>
  <si>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</si>
  <si>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</si>
  <si>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</si>
  <si>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</si>
  <si>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</si>
  <si>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</si>
  <si>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</si>
  <si>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</si>
  <si>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</si>
  <si>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</si>
  <si>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</si>
  <si>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</si>
  <si>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</si>
  <si>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</si>
  <si>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</si>
  <si>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</si>
  <si>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</si>
  <si>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</si>
  <si>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</si>
  <si>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</si>
  <si>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</si>
  <si>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</si>
  <si>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</si>
  <si>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</si>
  <si>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</si>
  <si>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</si>
  <si>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</si>
  <si>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</si>
  <si>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</si>
  <si>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</si>
  <si>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</si>
  <si>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</si>
  <si>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</si>
  <si>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</si>
  <si>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</si>
  <si>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</si>
  <si>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</si>
  <si>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</si>
  <si>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</si>
  <si>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</si>
  <si>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</si>
  <si>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</si>
  <si>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</si>
  <si>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</si>
  <si>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</si>
  <si>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</si>
  <si>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</si>
  <si>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</si>
  <si>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</si>
  <si>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</si>
  <si>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</si>
  <si>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</si>
  <si>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</si>
  <si>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</si>
  <si>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</si>
  <si>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</si>
  <si>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</si>
  <si>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</si>
  <si>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</si>
  <si>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</si>
  <si>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</si>
  <si>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</si>
  <si>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</si>
  <si>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</si>
  <si>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</si>
  <si>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</si>
  <si>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</si>
  <si>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</si>
  <si>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</si>
  <si>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</si>
  <si>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</si>
  <si>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</si>
  <si>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</si>
  <si>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</si>
  <si>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</si>
  <si>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</si>
  <si>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</si>
  <si>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</si>
  <si>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</si>
  <si>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</si>
  <si>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</si>
  <si>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</si>
  <si>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</si>
  <si>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</si>
  <si>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</si>
  <si>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</si>
  <si>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</si>
  <si>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</si>
  <si>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</si>
  <si>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</si>
  <si>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</si>
  <si>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</si>
  <si>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</si>
  <si>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</si>
  <si>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</si>
  <si>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</si>
  <si>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</si>
  <si>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</si>
  <si>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</si>
  <si>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</si>
  <si>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</si>
  <si>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</si>
  <si>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</si>
  <si>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</si>
  <si>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</si>
  <si>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</si>
  <si>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</si>
  <si>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</si>
  <si>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</si>
  <si>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</si>
  <si>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</si>
  <si>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</si>
  <si>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</si>
  <si>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</si>
  <si>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</si>
  <si>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</si>
  <si>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</si>
  <si>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</si>
  <si>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</si>
  <si>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</si>
  <si>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</si>
  <si>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</si>
  <si>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</si>
  <si>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</si>
  <si>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</si>
  <si>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</si>
  <si>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</si>
  <si>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</si>
  <si>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</si>
  <si>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</si>
  <si>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</si>
  <si>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</si>
  <si>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</si>
  <si>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</si>
  <si>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</si>
  <si>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</si>
  <si>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</si>
  <si>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</si>
  <si>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</si>
  <si>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</si>
  <si>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</si>
  <si>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</si>
  <si>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</si>
  <si>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</si>
  <si>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</si>
  <si>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</si>
  <si>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</si>
  <si>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</si>
  <si>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</si>
  <si>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</si>
  <si>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</si>
  <si>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</si>
  <si>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</si>
  <si>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</si>
  <si>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</si>
  <si>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</si>
  <si>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</si>
  <si>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</si>
  <si>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</si>
  <si>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</si>
  <si>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</si>
  <si>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</si>
  <si>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</si>
  <si>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</si>
  <si>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</si>
  <si>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</si>
  <si>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</si>
  <si>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</si>
  <si>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</si>
  <si>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</si>
  <si>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</si>
  <si>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</si>
  <si>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</si>
  <si>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</si>
  <si>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</si>
  <si>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</si>
  <si>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</si>
  <si>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</si>
  <si>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</si>
  <si>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</si>
  <si>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</si>
  <si>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</si>
  <si>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</si>
  <si>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</si>
  <si>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</si>
  <si>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</si>
  <si>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</si>
  <si>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</si>
  <si>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</si>
  <si>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</si>
  <si>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</si>
  <si>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</si>
  <si>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</si>
  <si>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</si>
  <si>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</si>
  <si>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</si>
  <si>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</si>
  <si>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</si>
  <si>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</si>
  <si>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</si>
  <si>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</si>
  <si>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</si>
  <si>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</si>
  <si>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</si>
  <si>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</si>
  <si>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</si>
  <si>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</si>
  <si>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</si>
  <si>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</si>
  <si>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</si>
  <si>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</si>
  <si>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</si>
  <si>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</si>
  <si>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</si>
  <si>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</si>
  <si>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</si>
  <si>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</si>
  <si>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</si>
  <si>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</si>
  <si>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</si>
  <si>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</si>
  <si>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</si>
  <si>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</si>
  <si>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</si>
  <si>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</si>
  <si>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</si>
  <si>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</si>
  <si>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</si>
  <si>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</si>
  <si>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</si>
  <si>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</si>
  <si>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</si>
  <si>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</si>
  <si>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</si>
  <si>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</si>
  <si>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</si>
  <si>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</si>
  <si>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</si>
  <si>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</si>
  <si>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</si>
  <si>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</si>
  <si>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</si>
  <si>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</si>
  <si>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</si>
  <si>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</si>
  <si>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</si>
  <si>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</si>
  <si>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</si>
  <si>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</si>
  <si>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</si>
  <si>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</si>
  <si>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</si>
  <si>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</si>
  <si>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</si>
  <si>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</si>
  <si>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</si>
  <si>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</si>
  <si>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</si>
  <si>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</si>
  <si>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</si>
  <si>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</si>
  <si>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</si>
  <si>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</si>
  <si>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</si>
  <si>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</si>
  <si>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</si>
  <si>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</si>
  <si>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</si>
  <si>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</si>
  <si>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</si>
  <si>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</si>
  <si>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</si>
  <si>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</si>
  <si>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</si>
  <si>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</si>
  <si>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</si>
  <si>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</si>
  <si>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</si>
  <si>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</si>
  <si>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</si>
  <si>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</si>
  <si>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</si>
  <si>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</si>
  <si>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</si>
  <si>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</si>
  <si>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</si>
  <si>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</si>
  <si>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</si>
  <si>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</si>
  <si>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</si>
  <si>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</si>
  <si>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</si>
  <si>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</si>
  <si>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</si>
  <si>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</si>
  <si>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</si>
  <si>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</si>
  <si>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</si>
  <si>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</si>
  <si>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</si>
  <si>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</si>
  <si>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</si>
  <si>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</si>
  <si>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</si>
  <si>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</si>
  <si>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</si>
  <si>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</si>
  <si>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</si>
  <si>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</si>
  <si>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</si>
  <si>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</si>
  <si>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</si>
  <si>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</si>
  <si>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</si>
  <si>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</si>
  <si>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</si>
  <si>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</si>
  <si>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</si>
  <si>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</si>
  <si>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</si>
  <si>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</si>
  <si>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</si>
  <si>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</si>
  <si>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</si>
  <si>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</si>
  <si>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</si>
  <si>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</si>
  <si>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</si>
  <si>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</si>
  <si>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</si>
  <si>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</si>
  <si>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</si>
  <si>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</si>
  <si>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</si>
  <si>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</si>
  <si>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</si>
  <si>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</si>
  <si>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</si>
  <si>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</si>
  <si>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</si>
  <si>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</si>
  <si>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</si>
  <si>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</si>
  <si>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</si>
  <si>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</si>
  <si>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</si>
  <si>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</si>
  <si>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</si>
  <si>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</si>
  <si>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</si>
  <si>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</si>
  <si>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</si>
  <si>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</si>
  <si>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</si>
  <si>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</si>
  <si>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</si>
  <si>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</si>
  <si>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</si>
  <si>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</si>
  <si>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</si>
  <si>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</si>
  <si>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</si>
  <si>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</si>
  <si>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</si>
  <si>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</si>
  <si>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</si>
  <si>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</si>
  <si>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</si>
  <si>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</si>
  <si>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</si>
  <si>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</si>
  <si>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</si>
  <si>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</si>
  <si>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</si>
  <si>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</si>
  <si>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</si>
  <si>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</si>
  <si>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</si>
  <si>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</si>
  <si>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</si>
  <si>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</si>
  <si>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</si>
  <si>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</si>
  <si>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</si>
  <si>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</si>
  <si>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</si>
  <si>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</si>
  <si>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</si>
  <si>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</si>
  <si>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</si>
  <si>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</si>
  <si>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</si>
  <si>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</si>
  <si>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</si>
  <si>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</si>
  <si>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</si>
  <si>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</si>
  <si>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</si>
  <si>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</si>
  <si>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</si>
  <si>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</si>
  <si>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</si>
  <si>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</si>
  <si>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</si>
  <si>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</si>
  <si>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</si>
  <si>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</si>
  <si>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</si>
  <si>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</si>
  <si>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</si>
  <si>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</si>
  <si>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</si>
  <si>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</si>
  <si>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</si>
  <si>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</si>
  <si>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</si>
  <si>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</si>
  <si>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</si>
  <si>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</si>
  <si>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</si>
  <si>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</si>
  <si>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</si>
  <si>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</si>
  <si>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</si>
  <si>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</si>
  <si>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</si>
  <si>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</si>
  <si>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</si>
  <si>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</si>
  <si>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</si>
  <si>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</si>
  <si>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</si>
  <si>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</si>
  <si>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</si>
  <si>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</si>
  <si>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</si>
  <si>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</si>
  <si>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</si>
  <si>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</si>
  <si>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</si>
  <si>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</si>
  <si>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</si>
  <si>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</si>
  <si>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</si>
  <si>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</si>
  <si>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</si>
  <si>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</si>
  <si>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</si>
  <si>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</si>
  <si>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</si>
  <si>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</si>
  <si>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</si>
  <si>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</si>
  <si>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</si>
  <si>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</si>
  <si>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</si>
  <si>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</si>
  <si>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</si>
  <si>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</si>
  <si>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</si>
  <si>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</si>
  <si>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</si>
  <si>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</si>
  <si>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</si>
  <si>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</si>
  <si>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</si>
  <si>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</si>
  <si>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</si>
  <si>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</si>
  <si>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</si>
  <si>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</si>
  <si>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</si>
  <si>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</si>
  <si>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</si>
  <si>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</si>
  <si>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</si>
  <si>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</si>
  <si>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</si>
  <si>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</si>
  <si>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</si>
  <si>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</si>
  <si>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</si>
  <si>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</si>
  <si>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</si>
  <si>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</si>
  <si>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</si>
  <si>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</si>
  <si>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</si>
  <si>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</si>
  <si>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</si>
  <si>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</si>
  <si>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</si>
  <si>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</si>
  <si>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</si>
  <si>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</si>
  <si>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</si>
  <si>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</si>
  <si>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</si>
  <si>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</si>
  <si>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</si>
  <si>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</si>
  <si>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</si>
  <si>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</si>
  <si>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</si>
  <si>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</si>
  <si>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</si>
  <si>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</si>
  <si>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</si>
  <si>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</si>
  <si>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</si>
  <si>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</si>
  <si>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</si>
  <si>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</si>
  <si>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</si>
  <si>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</si>
  <si>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</si>
  <si>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</si>
  <si>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</si>
  <si>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</si>
  <si>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</si>
  <si>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</si>
  <si>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</si>
  <si>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</si>
  <si>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</si>
  <si>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</si>
  <si>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</si>
  <si>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</si>
  <si>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</si>
  <si>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</si>
  <si>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</si>
  <si>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</si>
  <si>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</si>
  <si>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</si>
  <si>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</si>
  <si>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</si>
  <si>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</si>
  <si>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</si>
  <si>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</si>
  <si>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</si>
  <si>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</si>
  <si>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</si>
  <si>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</si>
  <si>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</si>
  <si>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</si>
  <si>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</si>
  <si>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</si>
  <si>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</si>
  <si>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</si>
  <si>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</si>
  <si>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</si>
  <si>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</si>
  <si>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</si>
  <si>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</si>
  <si>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</si>
  <si>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</si>
  <si>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</si>
  <si>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</si>
  <si>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</si>
  <si>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</si>
  <si>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</si>
  <si>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</si>
  <si>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</si>
  <si>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</si>
  <si>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</si>
  <si>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</si>
  <si>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</si>
  <si>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</si>
  <si>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</si>
  <si>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</si>
  <si>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</si>
  <si>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</si>
  <si>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</si>
  <si>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</si>
  <si>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</si>
  <si>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</si>
  <si>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</si>
  <si>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</si>
  <si>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</si>
  <si>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</si>
  <si>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</si>
  <si>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</si>
  <si>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</si>
  <si>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</si>
  <si>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</si>
  <si>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</si>
  <si>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</si>
  <si>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</si>
  <si>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</si>
  <si>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</si>
  <si>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</si>
  <si>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</si>
  <si>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</si>
  <si>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</si>
  <si>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</si>
  <si>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</si>
  <si>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</si>
  <si>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</si>
  <si>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</si>
  <si>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</si>
  <si>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</si>
  <si>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</si>
  <si>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</si>
  <si>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</si>
  <si>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</si>
  <si>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</si>
  <si>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</si>
  <si>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</si>
  <si>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</si>
  <si>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</si>
  <si>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</si>
  <si>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</si>
  <si>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</si>
  <si>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</si>
  <si>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</si>
  <si>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</si>
  <si>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</si>
  <si>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</si>
  <si>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</si>
  <si>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</si>
  <si>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</si>
  <si>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</si>
  <si>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</si>
  <si>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</si>
  <si>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</si>
  <si>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</si>
  <si>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</si>
  <si>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</si>
  <si>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</si>
  <si>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</si>
  <si>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</si>
  <si>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</si>
  <si>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</si>
  <si>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</si>
  <si>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</si>
  <si>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</si>
  <si>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</si>
  <si>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</si>
  <si>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</si>
  <si>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</si>
  <si>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</si>
  <si>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</si>
  <si>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</si>
  <si>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</si>
  <si>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</si>
  <si>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</si>
  <si>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</si>
  <si>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</si>
  <si>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</si>
  <si>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</si>
  <si>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</si>
  <si>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</si>
  <si>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</si>
  <si>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</si>
  <si>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</si>
  <si>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</si>
  <si>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</si>
  <si>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</si>
  <si>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</si>
  <si>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</si>
  <si>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</si>
  <si>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</si>
  <si>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</si>
  <si>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</si>
  <si>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</si>
  <si>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</si>
  <si>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</si>
  <si>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</si>
  <si>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</si>
  <si>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</si>
  <si>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</si>
  <si>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</si>
  <si>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</si>
  <si>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</si>
  <si>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</si>
  <si>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</si>
  <si>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</si>
  <si>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</si>
  <si>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</si>
  <si>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</si>
  <si>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</si>
  <si>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</si>
  <si>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</si>
  <si>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</si>
  <si>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</si>
  <si>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</si>
  <si>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</si>
  <si>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</si>
  <si>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</si>
  <si>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</si>
  <si>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</si>
  <si>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</si>
  <si>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</si>
  <si>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</si>
  <si>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</si>
  <si>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</si>
  <si>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</si>
  <si>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</si>
  <si>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</si>
  <si>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</si>
  <si>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</si>
  <si>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</si>
  <si>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</si>
  <si>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</si>
  <si>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</si>
  <si>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</si>
  <si>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</si>
  <si>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</si>
  <si>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</si>
  <si>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</si>
  <si>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</si>
  <si>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</si>
  <si>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</si>
  <si>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</si>
  <si>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</si>
  <si>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</si>
  <si>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</si>
  <si>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</si>
  <si>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</si>
  <si>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</si>
  <si>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</si>
  <si>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</si>
  <si>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</si>
  <si>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</si>
  <si>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</si>
  <si>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</si>
  <si>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</si>
  <si>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</si>
  <si>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</si>
  <si>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</si>
  <si>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</si>
  <si>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</si>
  <si>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</si>
  <si>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</si>
  <si>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</si>
  <si>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</si>
  <si>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</si>
  <si>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</si>
  <si>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</si>
  <si>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</si>
  <si>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</si>
  <si>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</si>
  <si>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</si>
  <si>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</si>
  <si>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</si>
  <si>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</si>
  <si>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</si>
  <si>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</si>
  <si>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</si>
  <si>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</si>
  <si>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</si>
  <si>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</si>
  <si>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</si>
  <si>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</si>
  <si>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</si>
  <si>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</si>
  <si>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</si>
  <si>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</si>
  <si>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</si>
  <si>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</si>
  <si>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</si>
  <si>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</si>
  <si>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</si>
  <si>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</si>
  <si>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</si>
  <si>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</si>
  <si>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</si>
  <si>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</si>
  <si>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</si>
  <si>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</si>
  <si>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</si>
  <si>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</si>
  <si>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</si>
  <si>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</si>
  <si>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</si>
  <si>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</si>
  <si>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</si>
  <si>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</si>
  <si>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</si>
  <si>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</si>
  <si>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</si>
  <si>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</si>
  <si>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</si>
  <si>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</si>
  <si>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</si>
  <si>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</si>
  <si>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</si>
  <si>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</si>
  <si>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</si>
  <si>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</si>
  <si>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</si>
  <si>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</si>
  <si>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</si>
  <si>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</si>
  <si>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</si>
  <si>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</si>
  <si>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</si>
  <si>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</si>
  <si>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</si>
  <si>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</si>
  <si>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</si>
  <si>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</si>
  <si>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</si>
  <si>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</si>
  <si>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</si>
  <si>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</si>
  <si>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</si>
  <si>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</si>
  <si>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</si>
  <si>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</si>
  <si>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</si>
  <si>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</si>
  <si>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</si>
  <si>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</si>
  <si>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</si>
  <si>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</si>
  <si>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</si>
  <si>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</si>
  <si>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</si>
  <si>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</si>
  <si>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</si>
  <si>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</si>
  <si>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</si>
  <si>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</si>
  <si>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</si>
  <si>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</si>
  <si>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</si>
  <si>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</si>
  <si>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</si>
  <si>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</si>
  <si>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</si>
  <si>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</si>
  <si>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</si>
  <si>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</si>
  <si>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</si>
  <si>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</si>
  <si>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</si>
  <si>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</si>
  <si>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</si>
  <si>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</si>
  <si>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</si>
  <si>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</si>
  <si>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</si>
  <si>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</si>
  <si>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</si>
  <si>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</si>
  <si>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</si>
  <si>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</si>
  <si>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</si>
  <si>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</si>
  <si>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</si>
  <si>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</si>
  <si>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</si>
  <si>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</si>
  <si>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</si>
  <si>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</si>
  <si>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</si>
  <si>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</si>
  <si>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</si>
  <si>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</si>
  <si>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</si>
  <si>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</si>
  <si>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</si>
  <si>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</si>
  <si>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</si>
  <si>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</si>
  <si>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</si>
  <si>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</si>
  <si>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</si>
  <si>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</si>
  <si>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</si>
  <si>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</si>
  <si>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</si>
  <si>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</si>
  <si>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</si>
  <si>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</si>
  <si>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</si>
  <si>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</si>
  <si>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</si>
  <si>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</si>
  <si>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</si>
  <si>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</si>
  <si>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</si>
  <si>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</si>
  <si>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</si>
  <si>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</si>
  <si>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</si>
  <si>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</si>
  <si>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</si>
  <si>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</si>
  <si>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</si>
  <si>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</si>
  <si>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</si>
  <si>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</si>
  <si>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</si>
  <si>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</si>
  <si>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</si>
  <si>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</si>
  <si>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</si>
  <si>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</si>
  <si>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</si>
  <si>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</si>
  <si>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</si>
  <si>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</si>
  <si>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</si>
  <si>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</si>
  <si>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</si>
  <si>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</si>
  <si>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</si>
  <si>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</si>
  <si>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</si>
  <si>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</si>
  <si>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</si>
  <si>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</si>
  <si>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</si>
  <si>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</si>
  <si>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</si>
  <si>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</si>
  <si>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</si>
  <si>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</si>
  <si>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</si>
  <si>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</si>
  <si>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</si>
  <si>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</si>
  <si>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</si>
  <si>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</si>
  <si>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</si>
  <si>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</si>
  <si>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</si>
  <si>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</si>
  <si>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</si>
  <si>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</si>
  <si>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</si>
  <si>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</si>
  <si>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</si>
  <si>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</si>
  <si>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</si>
  <si>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</si>
  <si>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</si>
  <si>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</si>
  <si>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</si>
  <si>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</si>
  <si>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</si>
  <si>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</si>
  <si>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</si>
  <si>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</si>
  <si>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</si>
  <si>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</si>
  <si>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</si>
  <si>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</si>
  <si>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</si>
  <si>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</si>
  <si>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</si>
  <si>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</si>
  <si>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</si>
  <si>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</si>
  <si>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</si>
  <si>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</si>
  <si>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</si>
  <si>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</si>
  <si>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</si>
  <si>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</si>
  <si>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</si>
  <si>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</si>
  <si>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</si>
  <si>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</si>
  <si>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</si>
  <si>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</si>
  <si>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</si>
  <si>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</si>
  <si>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</si>
  <si>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</si>
  <si>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</si>
  <si>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</si>
  <si>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</si>
  <si>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</si>
  <si>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</si>
  <si>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</si>
  <si>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</si>
  <si>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</si>
  <si>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</si>
  <si>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</si>
  <si>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</si>
  <si>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</si>
  <si>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</si>
  <si>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</si>
  <si>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</si>
  <si>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</si>
  <si>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</si>
  <si>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</si>
  <si>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</si>
  <si>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</si>
  <si>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</si>
  <si>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</si>
  <si>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</si>
  <si>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</si>
  <si>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</si>
  <si>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</si>
  <si>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</si>
  <si>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</si>
  <si>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</si>
  <si>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</si>
  <si>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</si>
  <si>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</si>
  <si>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</si>
  <si>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</si>
  <si>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</si>
  <si>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</si>
  <si>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</si>
  <si>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</si>
  <si>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</si>
  <si>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</si>
  <si>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</si>
  <si>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</si>
  <si>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</si>
  <si>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</si>
  <si>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</si>
  <si>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</si>
  <si>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</si>
  <si>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</si>
  <si>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</si>
  <si>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</si>
  <si>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</si>
  <si>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</si>
  <si>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</si>
  <si>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</si>
  <si>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</si>
  <si>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</si>
  <si>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</si>
  <si>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</si>
  <si>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</si>
  <si>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</si>
  <si>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</si>
  <si>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</si>
  <si>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</si>
  <si>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</si>
  <si>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</si>
  <si>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</si>
  <si>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</si>
  <si>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</si>
  <si>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</si>
  <si>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</si>
  <si>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</si>
  <si>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</si>
  <si>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</si>
  <si>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</si>
  <si>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</si>
  <si>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</si>
  <si>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</si>
  <si>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</si>
  <si>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</si>
  <si>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</si>
  <si>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</si>
  <si>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</si>
  <si>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</si>
  <si>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</si>
  <si>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</si>
  <si>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</si>
  <si>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</si>
  <si>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</si>
  <si>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</si>
  <si>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</si>
  <si>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</si>
  <si>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</si>
  <si>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</si>
  <si>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</si>
  <si>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</si>
  <si>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</si>
  <si>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</si>
  <si>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</si>
  <si>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</si>
  <si>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</si>
  <si>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</si>
  <si>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</si>
  <si>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</si>
  <si>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</si>
  <si>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</si>
  <si>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</si>
  <si>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</si>
  <si>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</si>
  <si>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</si>
  <si>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</si>
  <si>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</si>
  <si>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</si>
  <si>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</si>
  <si>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</si>
  <si>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</si>
  <si>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</si>
  <si>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</si>
  <si>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</si>
  <si>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</si>
  <si>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</si>
  <si>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</si>
  <si>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</si>
  <si>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</si>
  <si>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</si>
  <si>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</si>
  <si>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</si>
  <si>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</si>
  <si>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</si>
  <si>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</si>
  <si>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</si>
  <si>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</si>
  <si>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</si>
  <si>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</si>
  <si>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</si>
  <si>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</si>
  <si>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</si>
  <si>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</si>
  <si>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</si>
  <si>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</si>
  <si>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</si>
  <si>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</si>
  <si>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</si>
  <si>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</si>
  <si>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</si>
  <si>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</si>
  <si>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</si>
  <si>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</si>
  <si>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</si>
  <si>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</si>
  <si>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</si>
  <si>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</si>
  <si>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</si>
  <si>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</si>
  <si>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</si>
  <si>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</si>
  <si>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</si>
  <si>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</si>
  <si>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</si>
  <si>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</si>
  <si>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</si>
  <si>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</si>
  <si>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</si>
  <si>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</si>
  <si>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</si>
  <si>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</si>
  <si>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</si>
  <si>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</si>
  <si>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</si>
  <si>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</si>
  <si>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</si>
  <si>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</si>
  <si>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</si>
  <si>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</si>
  <si>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</si>
  <si>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</si>
  <si>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</si>
  <si>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</si>
  <si>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</si>
  <si>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</si>
  <si>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</si>
  <si>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</si>
  <si>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</si>
  <si>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</si>
  <si>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</si>
  <si>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</si>
  <si>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</si>
  <si>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</si>
  <si>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</si>
  <si>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</si>
  <si>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</si>
  <si>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</si>
  <si>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</si>
  <si>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</si>
  <si>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</si>
  <si>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</si>
  <si>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</si>
  <si>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</si>
  <si>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</si>
  <si>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</si>
  <si>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</si>
  <si>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</si>
  <si>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</si>
  <si>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</si>
  <si>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</si>
  <si>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</si>
  <si>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</si>
  <si>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</si>
  <si>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</si>
  <si>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</si>
  <si>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</si>
  <si>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</si>
  <si>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</si>
  <si>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</si>
  <si>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</si>
  <si>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</si>
  <si>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</si>
  <si>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</si>
  <si>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</si>
  <si>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</si>
  <si>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</si>
  <si>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</si>
  <si>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</si>
  <si>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</si>
  <si>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</si>
  <si>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</si>
  <si>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</si>
  <si>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</si>
  <si>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</si>
  <si>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</si>
  <si>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</si>
  <si>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</si>
  <si>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</si>
  <si>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</si>
  <si>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</si>
  <si>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</si>
  <si>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</si>
  <si>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</si>
  <si>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</si>
  <si>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</si>
  <si>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</si>
  <si>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</si>
  <si>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</si>
  <si>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</si>
  <si>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</si>
  <si>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</si>
  <si>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</si>
  <si>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</si>
  <si>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</si>
  <si>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</si>
  <si>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</si>
  <si>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</si>
  <si>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</si>
  <si>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</si>
  <si>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</si>
  <si>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</si>
  <si>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</si>
  <si>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</si>
  <si>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</si>
  <si>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</si>
  <si>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</si>
  <si>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</si>
  <si>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</si>
  <si>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</si>
  <si>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</si>
  <si>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</si>
  <si>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</si>
  <si>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</si>
  <si>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</si>
  <si>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</si>
  <si>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</si>
  <si>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</si>
  <si>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</si>
  <si>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</si>
  <si>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</si>
  <si>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</si>
  <si>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</si>
  <si>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</si>
  <si>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</si>
  <si>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</si>
  <si>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</si>
  <si>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</si>
  <si>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</si>
  <si>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</si>
  <si>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</si>
  <si>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</si>
  <si>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</si>
  <si>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</si>
  <si>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</si>
  <si>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</si>
  <si>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</si>
  <si>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</si>
  <si>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</si>
  <si>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</si>
  <si>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</si>
  <si>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</si>
  <si>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</si>
  <si>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</si>
  <si>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</si>
  <si>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</si>
  <si>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</si>
  <si>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</si>
  <si>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</si>
  <si>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</si>
  <si>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</si>
  <si>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</si>
  <si>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</si>
  <si>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</si>
  <si>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</si>
  <si>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</si>
  <si>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</si>
  <si>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</si>
  <si>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</si>
  <si>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</si>
  <si>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</si>
  <si>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</si>
  <si>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</si>
  <si>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</si>
  <si>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</si>
  <si>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</si>
  <si>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</si>
  <si>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</si>
  <si>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</si>
  <si>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</si>
  <si>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</si>
  <si>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</si>
  <si>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</si>
  <si>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</si>
  <si>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</si>
  <si>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</si>
  <si>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</si>
  <si>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</si>
  <si>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</si>
  <si>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</si>
  <si>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</si>
  <si>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</si>
  <si>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</si>
  <si>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</si>
  <si>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</si>
  <si>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</si>
  <si>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</si>
  <si>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</si>
  <si>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</si>
  <si>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</si>
  <si>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</si>
  <si>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</si>
  <si>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</si>
  <si>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</si>
  <si>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</si>
  <si>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</si>
  <si>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</si>
  <si>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</si>
  <si>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</si>
  <si>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</si>
  <si>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</si>
  <si>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</si>
  <si>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</si>
  <si>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</si>
  <si>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</si>
  <si>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</si>
  <si>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</si>
  <si>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</si>
  <si>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</si>
  <si>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</si>
  <si>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</si>
  <si>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</si>
  <si>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</si>
  <si>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</si>
  <si>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</si>
  <si>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</si>
  <si>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</si>
  <si>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</si>
  <si>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</si>
  <si>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</si>
  <si>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</si>
  <si>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</si>
  <si>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</si>
  <si>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</si>
  <si>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</si>
  <si>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</si>
  <si>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</si>
  <si>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</si>
  <si>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</si>
  <si>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</si>
  <si>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</si>
  <si>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</si>
  <si>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</si>
  <si>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</si>
  <si>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</si>
  <si>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</si>
  <si>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</si>
  <si>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</si>
  <si>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</si>
  <si>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</si>
  <si>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</si>
  <si>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</si>
  <si>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</si>
  <si>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</si>
  <si>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</si>
  <si>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</si>
  <si>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</si>
  <si>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</si>
  <si>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</si>
  <si>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</si>
  <si>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</si>
  <si>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</si>
  <si>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</si>
  <si>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</si>
  <si>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</si>
  <si>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</si>
  <si>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</si>
  <si>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</si>
  <si>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</si>
  <si>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</si>
  <si>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</si>
  <si>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</si>
  <si>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</si>
  <si>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</si>
  <si>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</si>
  <si>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</si>
  <si>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</si>
  <si>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</si>
  <si>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</si>
  <si>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</si>
  <si>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</si>
  <si>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</si>
  <si>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</si>
  <si>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</si>
  <si>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</si>
  <si>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</si>
  <si>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</si>
  <si>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</si>
  <si>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</si>
  <si>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</si>
  <si>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</si>
  <si>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</si>
  <si>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</si>
  <si>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</si>
  <si>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</si>
  <si>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</si>
  <si>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</si>
  <si>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</si>
  <si>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</si>
  <si>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</si>
  <si>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</si>
  <si>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</si>
  <si>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</si>
  <si>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</si>
  <si>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</si>
  <si>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</si>
  <si>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</si>
  <si>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</si>
  <si>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</si>
  <si>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</si>
  <si>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</si>
  <si>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</si>
  <si>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</si>
  <si>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</si>
  <si>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</si>
  <si>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</si>
  <si>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</si>
  <si>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</si>
  <si>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</si>
  <si>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</si>
  <si>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</si>
  <si>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</si>
  <si>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</si>
  <si>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</si>
  <si>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</si>
  <si>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</si>
  <si>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</si>
  <si>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</si>
  <si>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</si>
  <si>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</si>
  <si>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</si>
  <si>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</si>
  <si>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</si>
  <si>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</si>
  <si>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</si>
  <si>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</si>
  <si>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</si>
  <si>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</si>
  <si>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</si>
  <si>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</si>
  <si>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</si>
  <si>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</si>
  <si>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</si>
  <si>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</si>
  <si>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</si>
  <si>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</si>
  <si>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</si>
  <si>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</si>
  <si>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</si>
  <si>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</si>
  <si>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</si>
  <si>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</si>
  <si>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</si>
  <si>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</si>
  <si>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</si>
  <si>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</si>
  <si>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</si>
  <si>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</si>
  <si>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</si>
  <si>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</si>
  <si>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</si>
  <si>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</si>
  <si>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</si>
  <si>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</si>
  <si>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</si>
  <si>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</si>
  <si>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</si>
  <si>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</si>
  <si>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</si>
  <si>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</si>
  <si>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</si>
  <si>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</si>
  <si>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</si>
  <si>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</si>
  <si>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</si>
  <si>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</si>
  <si>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</si>
  <si>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</si>
  <si>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</si>
  <si>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</si>
  <si>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</si>
  <si>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</si>
  <si>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</si>
  <si>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</si>
  <si>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</si>
  <si>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</si>
  <si>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</si>
  <si>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</si>
  <si>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</si>
  <si>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</si>
  <si>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</si>
  <si>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</si>
  <si>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</si>
  <si>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</si>
  <si>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</si>
  <si>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</si>
  <si>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</si>
  <si>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</si>
  <si>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</si>
  <si>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</si>
  <si>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</si>
  <si>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</si>
  <si>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</si>
  <si>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</si>
  <si>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</si>
  <si>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</si>
  <si>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</si>
  <si>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</si>
  <si>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</si>
  <si>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</si>
  <si>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</si>
  <si>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</si>
  <si>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</si>
  <si>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</si>
  <si>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</si>
  <si>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</si>
  <si>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</si>
  <si>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</si>
  <si>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</si>
  <si>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</si>
  <si>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</si>
  <si>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</si>
  <si>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</si>
  <si>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</si>
  <si>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</si>
  <si>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</si>
  <si>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</si>
  <si>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PCM-20251023-00000379</t>
  </si>
  <si>
    <t xml:space="preserve"> Cell Unavailable at TBK2M8678, Site have access issue at night time due to site located on hospital (Medical Clinic). TE team on the way to check ETA 30 mins
</t>
  </si>
  <si>
    <t xml:space="preserve">                                                                                                      </t>
  </si>
  <si>
    <t xml:space="preserve"> PCM-20250215-00000830 </t>
  </si>
  <si>
    <t>LTE site still down and  site located in aramco area access issue need special permission</t>
  </si>
  <si>
    <t>PCM-20251023-00000571</t>
  </si>
  <si>
    <t>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</si>
  <si>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</si>
  <si>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</si>
  <si>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</si>
  <si>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</si>
  <si>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</si>
  <si>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</si>
  <si>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</si>
  <si>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</si>
  <si>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PCM-20251023-00000561</t>
  </si>
  <si>
    <t>EM team moved ETA: 10 min</t>
  </si>
  <si>
    <t>TT-20251015-01630 // NA</t>
  </si>
  <si>
    <t>ETA 45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</si>
</sst>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26"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8" totalsRowShown="0" headerRowDxfId="157" dataDxfId="156" headerRowBorderDxfId="154" tableBorderDxfId="155" totalsRowBorderDxfId="153">
  <autoFilter ref="A1:CJ4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8" totalsRowShown="0" headerRowDxfId="64" dataDxfId="63" headerRowBorderDxfId="61" tableBorderDxfId="62">
  <autoFilter ref="A1:L11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9" totalsRowShown="0" headerRowDxfId="48" dataDxfId="47" headerRowBorderDxfId="45" tableBorderDxfId="46" totalsRowBorderDxfId="44">
  <autoFilter ref="A1:L2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9" totalsRowShown="0" headerRowDxfId="31" dataDxfId="30" headerRowBorderDxfId="28" tableBorderDxfId="29">
  <autoFilter ref="A1:L4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290.43302303240489</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9.9380346064790501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45953.381448958331</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45953.381448958331</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45953.381448958331</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45953.381448958331</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45953.381448958331</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45953.381448958331</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45953.381448958331</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45953.381448958331</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45953.381448958331</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45953.381448958331</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45953.381448958331</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45953.381448958331</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45953.381448958331</v>
      </c>
      <c r="H16" s="138"/>
      <c r="I16" s="136" t="str">
        <f>IFERROR(VLOOKUP(D16,DB!A:F,6,0),"")</f>
        <v/>
      </c>
      <c r="J16" s="136" t="str">
        <f>IFERROR(VLOOKUP(D16,DB!A:G,7,0),"")</f>
        <v/>
      </c>
      <c r="K16" s="140"/>
      <c r="L16" s="141" t="str">
        <f>IFERROR(VLOOKUP(D16,DB!A:I,9,0),"")</f>
        <v/>
      </c>
    </row>
    <row r="17" spans="1:12" ht="15" customHeight="1">
      <c r="A17" s="147"/>
      <c r="B17" s="148" t="str">
        <f>IFERROR(VLOOKUP(D17,DB!A:K,11,0),"")</f>
        <v/>
      </c>
      <c r="C17" s="148"/>
      <c r="D17" s="148"/>
      <c r="E17" s="149"/>
      <c r="F17" s="150"/>
      <c r="G17" s="151">
        <f ca="1">IFERROR(NOW()-F17,"")</f>
        <v>45953.381448958331</v>
      </c>
      <c r="H17" s="150"/>
      <c r="I17" s="148" t="str">
        <f>IFERROR(VLOOKUP(D17,DB!A:F,6,0),"")</f>
        <v/>
      </c>
      <c r="J17" s="148" t="str">
        <f>IFERROR(VLOOKUP(D17,DB!A:G,7,0),"")</f>
        <v/>
      </c>
      <c r="K17" s="152"/>
      <c r="L17" s="153" t="str">
        <f>IFERROR(VLOOKUP(D17,DB!A:I,9,0),"")</f>
        <v/>
      </c>
    </row>
    <row r="18" spans="1:12" ht="15" customHeight="1">
      <c r="A18" s="135"/>
      <c r="B18" s="136" t="str">
        <f>IFERROR(VLOOKUP(D18,DB!A:K,11,0),"")</f>
        <v/>
      </c>
      <c r="C18" s="136"/>
      <c r="D18" s="136"/>
      <c r="E18" s="137"/>
      <c r="F18" s="138"/>
      <c r="G18" s="139">
        <f ca="1">IFERROR(NOW()-F18,"")</f>
        <v>45953.381448958331</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45953.381448958331</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45953.381448958331</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45953.381448958331</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45953.381448958331</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45953.381448958331</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45953.381448958331</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45953.381448958331</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45953.381448958331</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45953.381448958331</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45953.381448958331</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45953.381448958331</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45953.381448958331</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45953.381448958331</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45953.381448958331</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45953.381448958331</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45953.381448958331</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45953.381448958331</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45953.381448958331</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45953.381448958331</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45953.381448958331</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45953.381448958331</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45953.381448958331</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45953.381448958331</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45953.381448958331</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45953.381448958331</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45953.381448958331</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45953.381448958331</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45953.381448958331</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45953.381448958331</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45953.381448958331</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45953.381448958331</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45953.381448958331</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45953.381448958331</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45953.381448958331</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45953.381448958331</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45953.381448958331</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45953.381448958331</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45953.381448958331</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45953.381448958331</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45953.381448958331</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45953.381448958331</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45953.381448958331</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45953.381448958331</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45953.381448958331</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45953.381448958331</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45953.381448958331</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45953.381448958331</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45953.381448958331</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45953.381448958331</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45953.381448958331</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45953.381448958331</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45953.381448958331</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45953.381448958331</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45953.381448958331</v>
      </c>
      <c r="H72" s="138"/>
      <c r="I72" s="136" t="str">
        <f>IFERROR(VLOOKUP(D72,DB!A:F,6,0),"")</f>
        <v/>
      </c>
      <c r="J72" s="136" t="str">
        <f>IFERROR(VLOOKUP(D72,DB!A:G,7,0),"")</f>
        <v/>
      </c>
      <c r="K72" s="140"/>
      <c r="L72" s="141" t="str">
        <f>IFERROR(VLOOKUP(D72,DB!A:I,9,0),"")</f>
        <v/>
      </c>
    </row>
    <row r="73" spans="1:12" ht="15" customHeight="1">
      <c r="A73" s="147"/>
      <c r="B73" s="148" t="str">
        <f>IFERROR(VLOOKUP(D73,DB!A:K,11,0),"")</f>
        <v/>
      </c>
      <c r="C73" s="148"/>
      <c r="D73" s="148"/>
      <c r="E73" s="149"/>
      <c r="F73" s="150"/>
      <c r="G73" s="151">
        <f ca="1">IFERROR(NOW()-F73,"")</f>
        <v>45953.381448958331</v>
      </c>
      <c r="H73" s="150"/>
      <c r="I73" s="148" t="str">
        <f>IFERROR(VLOOKUP(D73,DB!A:F,6,0),"")</f>
        <v/>
      </c>
      <c r="J73" s="148" t="str">
        <f>IFERROR(VLOOKUP(D73,DB!A:G,7,0),"")</f>
        <v/>
      </c>
      <c r="K73" s="152"/>
      <c r="L73" s="153" t="str">
        <f>IFERROR(VLOOKUP(D73,DB!A:I,9,0),"")</f>
        <v/>
      </c>
    </row>
  </sheetData>
  <customSheetViews>
    <customSheetView guid="{F6042A99-DD27-4453-835D-0834D95730CC}" filter="1" showAutoFilter="1">
      <pageMargins left="0" right="0" top="0" bottom="0" header="0" footer="0"/>
      <autoFilter ref="B1:M1" xr:uid="{45F60D8E-D99D-4B06-88C8-EC3E51F75A35}"/>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8"/>
  <sheetViews>
    <sheetView workbookViewId="0">
      <selection activeCell="C7" sqref="C7"/>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128.38161099536956</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8.8856734953660634</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45953.381448958331</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45953.381448958331</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45953.381448958331</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45953.381448958331</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45953.381448958331</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45953.381448958331</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45953.381448958331</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45953.381448958331</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45953.381448958331</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45953.381448958331</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45953.381448958331</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45953.381448958331</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45953.381448958331</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45953.381448958331</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45953.381448958331</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45953.381448958331</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45953.381448958331</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45953.381448958331</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45953.381448958331</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45953.381448958331</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45953.381448958331</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45953.381448958331</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45953.381448958331</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45953.381448958331</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45953.381448958331</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45953.381448958331</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45953.381448958331</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45953.381448958331</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45953.381448958331</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45953.381448958331</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45953.381448958331</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45953.381448958331</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45953.381448958331</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45953.381448958331</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45953.381448958331</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45953.381448958331</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45953.381448958331</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45953.381448958331</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45953.381448958331</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45953.381448958331</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45953.381448958331</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45953.381448958331</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45953.381448958331</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45953.381448958331</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sheetData>
  <dataValidations count="2">
    <dataValidation allowBlank="1" showInputMessage="1" showErrorMessage="1" sqref="E1" xr:uid="{4D935161-CDD3-4592-B877-3FB59C99E142}"/>
    <dataValidation type="list" allowBlank="1" showInputMessage="1" showErrorMessage="1" sqref="E3:E4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8"/>
  <sheetViews>
    <sheetView workbookViewId="0">
      <selection activeCell="K3" sqref="K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47.25" customHeight="1">
      <c r="A2" s="19" t="s">
        <v>39086</v>
      </c>
      <c r="B2" s="64" t="str">
        <f>IFERROR(VLOOKUP(D2,DB!A:K,11,0),"")</f>
        <v>R3</v>
      </c>
      <c r="C2" s="18">
        <v>1</v>
      </c>
      <c r="D2" s="18" t="s">
        <v>17499</v>
      </c>
      <c r="E2" s="18" t="s">
        <v>38998</v>
      </c>
      <c r="F2" s="20">
        <v>45953.219664351855</v>
      </c>
      <c r="G2" s="21">
        <f t="shared" ref="G2:G25" ca="1" si="0">IFERROR(NOW()-F2,"-")</f>
        <v>0.16178460647643078</v>
      </c>
      <c r="H2" s="163">
        <v>45953.122557870367</v>
      </c>
      <c r="I2" s="19" t="str">
        <f>IFERROR(VLOOKUP(D2,DB!A:F,6,0),"")</f>
        <v>SCECO</v>
      </c>
      <c r="J2" s="18" t="str">
        <f>IFERROR(VLOOKUP(D2,DB!A:G,7,0),"")</f>
        <v>Dead</v>
      </c>
      <c r="K2" s="47" t="s">
        <v>39087</v>
      </c>
      <c r="L2" s="23" t="str">
        <f>IFERROR(VLOOKUP(D2,DB!A:I,9,0),"")</f>
        <v>Latis</v>
      </c>
    </row>
    <row r="3" spans="1:13" ht="15" customHeight="1">
      <c r="A3" s="19"/>
      <c r="B3" s="64" t="str">
        <f>IFERROR(VLOOKUP(D3,DB!A:K,11,0),"")</f>
        <v/>
      </c>
      <c r="C3" s="18"/>
      <c r="D3" s="19"/>
      <c r="E3" s="18"/>
      <c r="F3" s="20"/>
      <c r="G3" s="21">
        <f t="shared" ca="1" si="0"/>
        <v>45953.381448958331</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45953.381448958331</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45953.381448958331</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45953.381448958331</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45953.381448958331</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45953.381448958331</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45953.381448958331</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45953.381448958331</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45953.381448958331</v>
      </c>
      <c r="H11" s="22"/>
      <c r="I11" s="19" t="s">
        <v>39088</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45953.381448958331</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45953.381448958331</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45953.381448958331</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45953.381448958331</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45953.381448958331</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45953.381448958331</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45953.381448958331</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45953.381448958331</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45953.381448958331</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45953.381448958331</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45953.381448958331</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45953.381448958331</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45953.381448958331</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45953.381448958331</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ref="G26:G89" ca="1" si="1">IFERROR(NOW()-F26,"-")</f>
        <v>45953.381448958331</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45953.381448958331</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45953.381448958331</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45953.381448958331</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45953.381448958331</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45953.381448958331</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45953.381448958331</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45953.381448958331</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45953.381448958331</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45953.381448958331</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45953.381448958331</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45953.381448958331</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45953.381448958331</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45953.381448958331</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45953.381448958331</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45953.381448958331</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45953.381448958331</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45953.381448958331</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45953.381448958331</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45953.381448958331</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45953.381448958331</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45953.381448958331</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45953.381448958331</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45953.381448958331</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45953.381448958331</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45953.381448958331</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45953.381448958331</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45953.381448958331</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45953.381448958331</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45953.381448958331</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45953.381448958331</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45953.381448958331</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45953.381448958331</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45953.381448958331</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45953.381448958331</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45953.381448958331</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45953.381448958331</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45953.381448958331</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45953.381448958331</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45953.381448958331</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45953.381448958331</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45953.381448958331</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45953.381448958331</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45953.381448958331</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45953.381448958331</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45953.381448958331</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45953.381448958331</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45953.381448958331</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45953.381448958331</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45953.381448958331</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45953.381448958331</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45953.381448958331</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45953.381448958331</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45953.381448958331</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45953.381448958331</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45953.381448958331</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45953.381448958331</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45953.381448958331</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45953.381448958331</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45953.381448958331</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45953.381448958331</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45953.381448958331</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45953.381448958331</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45953.381448958331</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ref="G90:G153" ca="1" si="2">IFERROR(NOW()-F90,"-")</f>
        <v>45953.381448958331</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45953.381448958331</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45953.381448958331</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45953.381448958331</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45953.381448958331</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45953.381448958331</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45953.381448958331</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45953.381448958331</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45953.381448958331</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45953.381448958331</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45953.381448958331</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45953.381448958331</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45953.381448958331</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45953.381448958331</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45953.381448958331</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45953.381448958331</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45953.381448958331</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45953.381448958331</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45953.381448958331</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45953.381448958331</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45953.381448958331</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45953.381448958331</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45953.381448958331</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45953.381448958331</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45953.381448958331</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45953.381448958331</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45953.381448958331</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45953.381448958331</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45953.381448958331</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45953.381448958331</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45953.381448958331</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45953.381448958331</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45953.381448958331</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45953.381448958331</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45953.381448958331</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45953.381448958331</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45953.381448958331</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45953.381448958331</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45953.381448958331</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45953.381448958331</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45953.381448958331</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45953.381448958331</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45953.381448958331</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45953.381448958331</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45953.381448958331</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45953.381448958331</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45953.381448958331</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45953.381448958331</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45953.381448958331</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45953.381448958331</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45953.381448958331</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45953.381448958331</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45953.381448958331</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45953.381448958331</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45953.381448958331</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45953.381448958331</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45953.381448958331</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45953.381448958331</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45953.381448958331</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45953.381448958331</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45953.381448958331</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45953.381448958331</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45953.381448958331</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45953.381448958331</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ref="G154:G217" ca="1" si="3">IFERROR(NOW()-F154,"-")</f>
        <v>45953.381448958331</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45953.381448958331</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45953.381448958331</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45953.381448958331</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45953.381448958331</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45953.381448958331</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45953.381448958331</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45953.381448958331</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45953.381448958331</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45953.381448958331</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45953.381448958331</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45953.381448958331</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45953.381448958331</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45953.381448958331</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45953.381448958331</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45953.381448958331</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45953.381448958331</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45953.381448958331</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45953.381448958331</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45953.381448958331</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45953.381448958331</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45953.381448958331</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45953.381448958331</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45953.381448958331</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45953.381448958331</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45953.381448958331</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45953.381448958331</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45953.381448958331</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45953.381448958331</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45953.381448958331</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45953.381448958331</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45953.381448958331</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45953.381448958331</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45953.381448958331</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45953.381448958331</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45953.381448958331</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45953.381448958331</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45953.381448958331</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45953.381448958331</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45953.381448958331</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45953.381448958331</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45953.381448958331</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45953.381448958331</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45953.381448958331</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45953.381448958331</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45953.381448958331</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45953.381448958331</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45953.381448958331</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45953.381448958331</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45953.381448958331</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45953.381448958331</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45953.381448958331</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45953.381448958331</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45953.381448958331</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45953.381448958331</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45953.381448958331</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45953.381448958331</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45953.381448958331</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45953.381448958331</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45953.381448958331</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45953.381448958331</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45953.381448958331</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45953.381448958331</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45953.381448958331</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ref="G218:G281" ca="1" si="4">IFERROR(NOW()-F218,"-")</f>
        <v>45953.381448958331</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45953.381448958331</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45953.381448958331</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45953.381448958331</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45953.381448958331</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45953.381448958331</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45953.381448958331</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45953.381448958331</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45953.381448958331</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45953.381448958331</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45953.381448958331</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45953.381448958331</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45953.381448958331</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45953.381448958331</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45953.381448958331</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45953.381448958331</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45953.381448958331</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45953.381448958331</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45953.381448958331</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45953.381448958331</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45953.381448958331</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45953.381448958331</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45953.381448958331</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45953.381448958331</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45953.381448958331</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45953.381448958331</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45953.381448958331</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45953.381448958331</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45953.381448958331</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45953.381448958331</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45953.381448958331</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45953.381448958331</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45953.381448958331</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45953.381448958331</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45953.381448958331</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45953.381448958331</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45953.381448958331</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45953.381448958331</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45953.381448958331</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45953.381448958331</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45953.381448958331</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45953.381448958331</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45953.381448958331</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45953.381448958331</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45953.381448958331</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45953.381448958331</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45953.381448958331</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45953.381448958331</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45953.381448958331</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45953.381448958331</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45953.381448958331</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45953.381448958331</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45953.381448958331</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45953.381448958331</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45953.381448958331</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45953.381448958331</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45953.381448958331</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45953.381448958331</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45953.381448958331</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45953.381448958331</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45953.381448958331</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45953.381448958331</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45953.381448958331</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45953.381448958331</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ref="G282:G345" ca="1" si="5">IFERROR(NOW()-F282,"-")</f>
        <v>45953.381448958331</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45953.381448958331</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45953.381448958331</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45953.381448958331</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45953.381448958331</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45953.381448958331</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45953.381448958331</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45953.381448958331</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45953.381448958331</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45953.381448958331</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45953.381448958331</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45953.381448958331</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45953.381448958331</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45953.381448958331</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45953.381448958331</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45953.381448958331</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45953.381448958331</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45953.381448958331</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45953.381448958331</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45953.381448958331</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45953.381448958331</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45953.381448958331</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45953.381448958331</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45953.381448958331</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45953.381448958331</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45953.381448958331</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45953.381448958331</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45953.381448958331</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45953.381448958331</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45953.381448958331</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45953.381448958331</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45953.381448958331</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45953.381448958331</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45953.381448958331</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45953.381448958331</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45953.381448958331</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45953.381448958331</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45953.381448958331</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45953.381448958331</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45953.381448958331</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45953.381448958331</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45953.381448958331</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45953.381448958331</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45953.381448958331</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45953.381448958331</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45953.381448958331</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45953.381448958331</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45953.381448958331</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45953.381448958331</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45953.381448958331</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45953.381448958331</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45953.381448958331</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45953.381448958331</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45953.381448958331</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45953.381448958331</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45953.381448958331</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45953.381448958331</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45953.381448958331</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45953.381448958331</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45953.381448958331</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45953.381448958331</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45953.381448958331</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45953.381448958331</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45953.381448958331</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ref="G346:G409" ca="1" si="6">IFERROR(NOW()-F346,"-")</f>
        <v>45953.381448958331</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45953.381448958331</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45953.381448958331</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45953.381448958331</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45953.381448958331</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45953.381448958331</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45953.381448958331</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45953.381448958331</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45953.381448958331</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45953.381448958331</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45953.381448958331</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45953.381448958331</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45953.381448958331</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45953.381448958331</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45953.381448958331</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45953.381448958331</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45953.381448958331</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45953.381448958331</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45953.381448958331</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45953.381448958331</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45953.381448958331</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45953.381448958331</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45953.381448958331</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45953.381448958331</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45953.381448958331</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45953.381448958331</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45953.381448958331</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45953.381448958331</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45953.381448958331</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45953.381448958331</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45953.381448958331</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45953.381448958331</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45953.381448958331</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45953.381448958331</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45953.381448958331</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45953.381448958331</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45953.381448958331</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45953.381448958331</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45953.381448958331</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45953.381448958331</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45953.381448958331</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45953.381448958331</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45953.381448958331</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45953.381448958331</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45953.381448958331</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45953.381448958331</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45953.381448958331</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45953.381448958331</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45953.381448958331</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45953.381448958331</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45953.381448958331</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45953.381448958331</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45953.381448958331</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45953.381448958331</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45953.381448958331</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45953.381448958331</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45953.381448958331</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45953.381448958331</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45953.381448958331</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45953.381448958331</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45953.381448958331</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45953.381448958331</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45953.381448958331</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45953.381448958331</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ref="G410:G473" ca="1" si="7">IFERROR(NOW()-F410,"-")</f>
        <v>45953.381448958331</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45953.381448958331</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45953.381448958331</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45953.381448958331</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45953.381448958331</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45953.381448958331</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45953.381448958331</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45953.381448958331</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45953.381448958331</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45953.381448958331</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45953.381448958331</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45953.381448958331</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45953.381448958331</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45953.381448958331</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45953.381448958331</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45953.381448958331</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45953.381448958331</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45953.381448958331</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45953.381448958331</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45953.381448958331</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45953.381448958331</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45953.381448958331</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45953.381448958331</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45953.381448958331</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45953.381448958331</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45953.381448958331</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45953.381448958331</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45953.381448958331</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45953.381448958331</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45953.381448958331</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45953.381448958331</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45953.381448958331</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45953.381448958331</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45953.381448958331</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45953.381448958331</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45953.381448958331</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45953.381448958331</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45953.381448958331</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45953.381448958331</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45953.381448958331</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45953.381448958331</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45953.381448958331</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45953.381448958331</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45953.381448958331</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45953.381448958331</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45953.381448958331</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45953.381448958331</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45953.381448958331</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45953.381448958331</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45953.381448958331</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45953.381448958331</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45953.381448958331</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45953.381448958331</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45953.381448958331</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45953.381448958331</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45953.381448958331</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45953.381448958331</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45953.381448958331</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45953.381448958331</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45953.381448958331</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45953.381448958331</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45953.381448958331</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45953.381448958331</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45953.381448958331</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ref="G474:G537" ca="1" si="8">IFERROR(NOW()-F474,"-")</f>
        <v>45953.381448958331</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45953.381448958331</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45953.381448958331</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45953.381448958331</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45953.381448958331</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45953.381448958331</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45953.381448958331</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45953.381448958331</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45953.381448958331</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45953.381448958331</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45953.381448958331</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45953.381448958331</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45953.381448958331</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45953.381448958331</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45953.381448958331</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45953.381448958331</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45953.381448958331</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45953.381448958331</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45953.381448958331</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45953.381448958331</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45953.381448958331</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45953.381448958331</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45953.381448958331</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45953.381448958331</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45953.381448958331</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45953.381448958331</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45953.381448958331</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45953.381448958331</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45953.381448958331</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45953.381448958331</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45953.381448958331</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45953.381448958331</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45953.381448958331</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45953.381448958331</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45953.381448958331</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45953.381448958331</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45953.381448958331</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45953.381448958331</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45953.381448958331</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45953.381448958331</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45953.381448958331</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45953.381448958331</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45953.381448958331</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45953.381448958331</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45953.381448958331</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45953.381448958331</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45953.381448958331</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45953.381448958331</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45953.381448958331</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45953.381448958331</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45953.381448958331</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45953.381448958331</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45953.381448958331</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45953.381448958331</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45953.381448958331</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45953.381448958331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45953.381448958331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45953.381448958331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45953.381448958331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45953.381448958331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45953.381448958331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45953.381448958331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45953.381448958331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45953.381448958331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ref="G538:G601" ca="1" si="9">IFERROR(NOW()-F538,"-")</f>
        <v>45953.381448958331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45953.381448958331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45953.381448958331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45953.381448958331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45953.381448958331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45953.381448958331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45953.381448958331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45953.381448958331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45953.381448958331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45953.381448958331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45953.381448958331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45953.381448958331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45953.381448958331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45953.381448958331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45953.381448958331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45953.381448958331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45953.381448958331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45953.381448958331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45953.381448958331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45953.381448958331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45953.381448958331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45953.381448958331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45953.381448958331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45953.381448958331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45953.381448958331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45953.381448958331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45953.381448958331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45953.381448958331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45953.381448958331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45953.381448958331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45953.381448958331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45953.381448958331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45953.381448958331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45953.381448958331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45953.381448958331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45953.381448958331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45953.381448958331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45953.381448958331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45953.381448958331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45953.381448958331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45953.381448958331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45953.381448958331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45953.381448958331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45953.381448958331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45953.381448958331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45953.381448958331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45953.381448958331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45953.381448958331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45953.381448958331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45953.381448958331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45953.381448958331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45953.381448958331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45953.381448958331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45953.381448958331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45953.381448958331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45953.381448958331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45953.381448958331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45953.381448958331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45953.381448958331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45953.381448958331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45953.381448958331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45953.381448958331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45953.381448958331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45953.381448958331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ref="G602:G665" ca="1" si="10">IFERROR(NOW()-F602,"-")</f>
        <v>45953.381448958331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45953.381448958331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45953.381448958331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45953.381448958331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45953.381448958331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45953.381448958331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45953.381448958331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45953.381448958331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45953.381448958331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45953.381448958331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45953.381448958331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45953.381448958331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45953.381448958331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45953.381448958331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45953.381448958331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45953.381448958331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45953.381448958331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45953.381448958331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45953.381448958331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45953.381448958331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45953.381448958331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45953.381448958331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45953.381448958331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45953.381448958331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45953.381448958331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45953.381448958331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45953.381448958331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45953.381448958331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45953.381448958331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45953.381448958331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45953.381448958331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45953.381448958331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45953.381448958331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45953.381448958331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45953.381448958331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45953.381448958331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45953.381448958331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45953.381448958331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45953.381448958331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45953.381448958331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45953.381448958331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45953.381448958331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45953.381448958331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45953.381448958331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45953.381448958331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45953.381448958331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45953.381448958331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45953.381448958331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45953.381448958331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45953.381448958331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45953.381448958331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45953.381448958331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45953.381448958331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45953.381448958331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45953.381448958331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45953.381448958331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45953.381448958331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45953.381448958331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45953.381448958331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45953.381448958331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45953.381448958331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45953.381448958331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45953.381448958331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45953.381448958331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ref="G666:G729" ca="1" si="11">IFERROR(NOW()-F666,"-")</f>
        <v>45953.381448958331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45953.381448958331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45953.381448958331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45953.381448958331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45953.381448958331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45953.381448958331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45953.381448958331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45953.381448958331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45953.381448958331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45953.381448958331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45953.381448958331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45953.381448958331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45953.381448958331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45953.381448958331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45953.381448958331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45953.381448958331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45953.381448958331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45953.381448958331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45953.381448958331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45953.381448958331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45953.381448958331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45953.381448958331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45953.381448958331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45953.381448958331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45953.381448958331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45953.381448958331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45953.381448958331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45953.381448958331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45953.381448958331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45953.381448958331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45953.381448958331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45953.381448958331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45953.381448958331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45953.381448958331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45953.381448958331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45953.381448958331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45953.381448958331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45953.381448958331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45953.381448958331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45953.381448958331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45953.381448958331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45953.381448958331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45953.381448958331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45953.381448958331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45953.381448958331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45953.381448958331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45953.381448958331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45953.381448958331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45953.381448958331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45953.381448958331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45953.381448958331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45953.381448958331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45953.381448958331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45953.381448958331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45953.381448958331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45953.381448958331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45953.381448958331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45953.381448958331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45953.381448958331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45953.381448958331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45953.381448958331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45953.381448958331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45953.381448958331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45953.381448958331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ref="G730:G793" ca="1" si="12">IFERROR(NOW()-F730,"-")</f>
        <v>45953.381448958331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45953.381448958331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45953.381448958331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45953.381448958331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45953.381448958331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45953.381448958331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45953.381448958331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45953.381448958331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45953.381448958331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45953.381448958331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45953.381448958331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45953.381448958331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45953.381448958331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45953.381448958331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45953.381448958331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45953.381448958331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45953.381448958331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45953.381448958331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45953.381448958331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45953.381448958331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45953.381448958331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45953.381448958331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45953.381448958331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45953.381448958331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45953.381448958331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45953.381448958331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45953.381448958331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45953.381448958331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45953.381448958331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45953.381448958331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45953.381448958331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45953.381448958331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45953.381448958331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45953.381448958331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45953.381448958331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45953.381448958331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45953.381448958331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45953.381448958331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45953.381448958331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45953.381448958331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45953.381448958331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45953.381448958331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45953.381448958331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45953.381448958331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45953.381448958331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45953.381448958331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45953.381448958331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45953.381448958331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45953.381448958331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45953.381448958331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45953.381448958331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45953.381448958331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45953.381448958331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45953.381448958331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45953.381448958331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45953.381448958331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45953.381448958331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45953.381448958331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45953.381448958331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45953.381448958331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45953.381448958331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45953.381448958331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45953.381448958331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45953.381448958331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ref="G794:G857" ca="1" si="13">IFERROR(NOW()-F794,"-")</f>
        <v>45953.381448958331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45953.381448958331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45953.381448958331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45953.381448958331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45953.381448958331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45953.381448958331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45953.381448958331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45953.381448958331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45953.381448958331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45953.381448958331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45953.381448958331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45953.381448958331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45953.381448958331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45953.381448958331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45953.381448958331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45953.381448958331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45953.381448958331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45953.381448958331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45953.381448958331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45953.381448958331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45953.381448958331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45953.381448958331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45953.381448958331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45953.381448958331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45953.381448958331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45953.381448958331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45953.381448958331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45953.381448958331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45953.381448958331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45953.381448958331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45953.381448958331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45953.381448958331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45953.381448958331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45953.381448958331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45953.381448958331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45953.381448958331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45953.381448958331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45953.381448958331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45953.381448958331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45953.381448958331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45953.381448958331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45953.381448958331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45953.381448958331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45953.381448958331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45953.381448958331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45953.381448958331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45953.381448958331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45953.381448958331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45953.381448958331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45953.381448958331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45953.381448958331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45953.381448958331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45953.381448958331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45953.381448958331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45953.381448958331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45953.381448958331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45953.381448958331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45953.381448958331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45953.381448958331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45953.381448958331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45953.381448958331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45953.381448958331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45953.381448958331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45953.381448958331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ref="G858:G921" ca="1" si="14">IFERROR(NOW()-F858,"-")</f>
        <v>45953.381448958331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45953.381448958331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45953.381448958331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45953.381448958331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45953.381448958331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45953.381448958331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45953.381448958331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45953.381448958331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45953.381448958331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45953.381448958331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45953.381448958331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45953.381448958331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45953.381448958331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45953.381448958331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45953.381448958331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45953.381448958331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45953.381448958331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45953.381448958331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45953.381448958331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45953.381448958331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45953.381448958331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45953.381448958331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45953.381448958331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45953.381448958331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45953.381448958331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45953.381448958331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45953.381448958331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45953.381448958331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45953.381448958331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45953.381448958331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45953.381448958331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45953.381448958331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45953.381448958331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45953.381448958331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45953.381448958331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45953.381448958331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45953.381448958331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45953.381448958331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45953.381448958331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45953.381448958331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45953.381448958331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45953.381448958331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45953.381448958331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45953.381448958331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45953.381448958331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45953.381448958331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45953.381448958331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45953.381448958331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45953.381448958331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45953.381448958331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45953.381448958331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45953.381448958331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45953.381448958331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45953.381448958331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45953.381448958331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45953.381448958331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45953.381448958331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45953.381448958331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45953.381448958331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45953.381448958331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45953.381448958331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45953.381448958331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45953.381448958331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45953.381448958331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ref="G922:G985" ca="1" si="15">IFERROR(NOW()-F922,"-")</f>
        <v>45953.381448958331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45953.381448958331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45953.381448958331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45953.381448958331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45953.381448958331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45953.381448958331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45953.381448958331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45953.381448958331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45953.381448958331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45953.381448958331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45953.381448958331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45953.381448958331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45953.381448958331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45953.381448958331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45953.381448958331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45953.381448958331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45953.381448958331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45953.381448958331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45953.381448958331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45953.381448958331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45953.381448958331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45953.381448958331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45953.381448958331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45953.381448958331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45953.381448958331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45953.381448958331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45953.381448958331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45953.381448958331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45953.381448958331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45953.381448958331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45953.381448958331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45953.381448958331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45953.381448958331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45953.381448958331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45953.381448958331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45953.381448958331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45953.381448958331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45953.381448958331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45953.381448958331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45953.381448958331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45953.381448958331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45953.381448958331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45953.381448958331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45953.381448958331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45953.381448958331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45953.381448958331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45953.381448958331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45953.381448958331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45953.381448958331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45953.381448958331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45953.381448958331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45953.381448958331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45953.381448958331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45953.381448958331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45953.381448958331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45953.381448958331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45953.381448958331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45953.381448958331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45953.381448958331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45953.381448958331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45953.381448958331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45953.381448958331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45953.381448958331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45953.381448958331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ref="G986:G1049" ca="1" si="16">IFERROR(NOW()-F986,"-")</f>
        <v>45953.381448958331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45953.381448958331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45953.381448958331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45953.381448958331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45953.381448958331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45953.381448958331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45953.381448958331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45953.381448958331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45953.381448958331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45953.381448958331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45953.381448958331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45953.381448958331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45953.381448958331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45953.381448958331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45953.381448958331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45953.381448958331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45953.381448958331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45953.381448958331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45953.381448958331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45953.381448958331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45953.381448958331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45953.381448958331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45953.381448958331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45953.381448958331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45953.381448958331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45953.381448958331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45953.381448958331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45953.381448958331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45953.381448958331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45953.381448958331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45953.381448958331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45953.381448958331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45953.381448958331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45953.381448958331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45953.381448958331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45953.381448958331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45953.381448958331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45953.381448958331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45953.381448958331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45953.381448958331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45953.381448958331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45953.381448958331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45953.381448958331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45953.381448958331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45953.381448958331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45953.381448958331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45953.381448958331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45953.381448958331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45953.381448958331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45953.381448958331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45953.381448958331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45953.381448958331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45953.381448958331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45953.381448958331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45953.381448958331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45953.381448958331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45953.381448958331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45953.381448958331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45953.381448958331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45953.381448958331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45953.381448958331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45953.381448958331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45953.381448958331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45953.381448958331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ref="G1050:G1113" ca="1" si="17">IFERROR(NOW()-F1050,"-")</f>
        <v>45953.381448958331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45953.381448958331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45953.381448958331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45953.381448958331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45953.381448958331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45953.381448958331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45953.381448958331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45953.381448958331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45953.381448958331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45953.381448958331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45953.381448958331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45953.381448958331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45953.381448958331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45953.381448958331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45953.381448958331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45953.381448958331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45953.381448958331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45953.381448958331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45953.381448958331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45953.381448958331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45953.381448958331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45953.381448958331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45953.381448958331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45953.381448958331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45953.381448958331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45953.381448958331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45953.381448958331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45953.381448958331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45953.381448958331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45953.381448958331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45953.381448958331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45953.381448958331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45953.381448958331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45953.381448958331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45953.381448958331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45953.381448958331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45953.381448958331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45953.381448958331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45953.381448958331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45953.381448958331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45953.381448958331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45953.381448958331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45953.381448958331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45953.381448958331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45953.381448958331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45953.381448958331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45953.381448958331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45953.381448958331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45953.381448958331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45953.381448958331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45953.381448958331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45953.381448958331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45953.381448958331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45953.381448958331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45953.381448958331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45953.381448958331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45953.381448958331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45953.381448958331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45953.381448958331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45953.381448958331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45953.381448958331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45953.381448958331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45953.381448958331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45953.381448958331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ref="G1114:G1128" ca="1" si="18">IFERROR(NOW()-F1114,"-")</f>
        <v>45953.381448958331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45953.381448958331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45953.381448958331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45953.381448958331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45953.381448958331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45953.381448958331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45953.381448958331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45953.381448958331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45953.381448958331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45953.381448958331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45953.381448958331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45953.381448958331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45953.381448958331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45953.381448958331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45953.381448958331</v>
      </c>
      <c r="H1128" s="22"/>
      <c r="I1128" s="19" t="str">
        <f>IFERROR(VLOOKUP(D1128,DB!A:F,6,0),"")</f>
        <v/>
      </c>
      <c r="J1128" s="18" t="str">
        <f>IFERROR(VLOOKUP(D1128,DB!A:G,7,0),"")</f>
        <v/>
      </c>
      <c r="K1128" s="47"/>
      <c r="L1128" s="23" t="str">
        <f>IFERROR(VLOOKUP(D1128,DB!A:I,9,0),"")</f>
        <v/>
      </c>
    </row>
  </sheetData>
  <dataValidations count="2">
    <dataValidation allowBlank="1" showInputMessage="1" showErrorMessage="1" sqref="E1" xr:uid="{5914219A-CB83-432D-936A-CC0CB6F3982A}"/>
    <dataValidation type="list" allowBlank="1" showInputMessage="1" showErrorMessage="1" sqref="E2:E11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9"/>
  <sheetViews>
    <sheetView tabSelected="1"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249.90073136573483</v>
      </c>
      <c r="H2" s="101">
        <v>45703.474768518521</v>
      </c>
      <c r="I2" s="98" t="str">
        <f>IFERROR(VLOOKUP(D2,DB!A:F,6,0),"")</f>
        <v>SCECO</v>
      </c>
      <c r="J2" s="98" t="str">
        <f>IFERROR(VLOOKUP(D2,DB!A:G,7,0),"")</f>
        <v>Dead</v>
      </c>
      <c r="K2" s="103" t="s">
        <v>39090</v>
      </c>
      <c r="L2" s="95" t="str">
        <f>IFERROR(VLOOKUP(D2,DB!A:I,9,0),"")</f>
        <v>Latis</v>
      </c>
    </row>
    <row r="3" spans="1:16" ht="15" customHeight="1">
      <c r="A3" s="121" t="s">
        <v>39091</v>
      </c>
      <c r="B3" s="121" t="str">
        <f>IFERROR(VLOOKUP(D3,DB!A:K,11,0),"")</f>
        <v>R4</v>
      </c>
      <c r="C3" s="122">
        <v>1</v>
      </c>
      <c r="D3" s="123" t="s">
        <v>37191</v>
      </c>
      <c r="E3" s="100" t="s">
        <v>38998</v>
      </c>
      <c r="F3" s="125">
        <v>45953.329861111109</v>
      </c>
      <c r="G3" s="126">
        <f ca="1">IFERROR(NOW()-F3,"")</f>
        <v>5.1587847221526317E-2</v>
      </c>
      <c r="H3" s="125">
        <v>45953.324444444443</v>
      </c>
      <c r="I3" s="121" t="str">
        <f>IFERROR(VLOOKUP(D3,DB!A:F,6,0),"")</f>
        <v>Generator-SG</v>
      </c>
      <c r="J3" s="121" t="str">
        <f>IFERROR(VLOOKUP(D3,DB!A:G,7,0),"")</f>
        <v>Dead</v>
      </c>
      <c r="K3" s="127" t="s">
        <v>39092</v>
      </c>
      <c r="L3" s="123" t="str">
        <f>IFERROR(VLOOKUP(D3,DB!A:I,9,0),"")</f>
        <v>Latis</v>
      </c>
    </row>
    <row r="4" spans="1:16" ht="15" customHeight="1">
      <c r="A4" s="121"/>
      <c r="B4" s="121" t="str">
        <f>IFERROR(VLOOKUP(D4,DB!A:K,11,0),"")</f>
        <v/>
      </c>
      <c r="C4" s="122"/>
      <c r="D4" s="123"/>
      <c r="E4" s="100"/>
      <c r="F4" s="125"/>
      <c r="G4" s="126">
        <f ca="1">IFERROR(NOW()-F4,"")</f>
        <v>45953.381448958331</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45953.381448958331</v>
      </c>
      <c r="H5" s="125"/>
      <c r="I5" s="121" t="str">
        <f>IFERROR(VLOOKUP(D5,DB!A:F,6,0),"")</f>
        <v/>
      </c>
      <c r="J5" s="121" t="str">
        <f>IFERROR(VLOOKUP(D5,DB!A:G,7,0),"")</f>
        <v/>
      </c>
      <c r="K5" s="127"/>
      <c r="L5" s="123" t="str">
        <f>IFERROR(VLOOKUP(D5,DB!A:I,9,0),"")</f>
        <v/>
      </c>
    </row>
    <row r="6" spans="1:16" ht="15" customHeight="1">
      <c r="A6" s="121"/>
      <c r="B6" s="121" t="str">
        <f>IFERROR(VLOOKUP(D6,DB!A:K,11,0),"")</f>
        <v/>
      </c>
      <c r="C6" s="122"/>
      <c r="D6" s="103"/>
      <c r="E6" s="100"/>
      <c r="F6" s="125"/>
      <c r="G6" s="126">
        <f ca="1">IFERROR(NOW()-F6,"")</f>
        <v>45953.381448958331</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45953.381448958331</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45953.381448958331</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45953.381448958331</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45953.381448958331</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45953.381448958331</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45953.381448958331</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45953.381448958331</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45953.381448958331</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45953.381448958331</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45953.381448958331</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45953.381448958331</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45953.381448958331</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00"/>
      <c r="F19" s="125"/>
      <c r="G19" s="126">
        <f ca="1">IFERROR(NOW()-F19,"")</f>
        <v>45953.381448958331</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45953.381448958331</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45953.381448958331</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45953.381448958331</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45953.381448958331</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45953.381448958331</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45953.381448958331</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45953.381448958331</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45953.381448958331</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45953.381448958331</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45953.381448958331</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45953.381448958331</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45953.381448958331</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45953.381448958331</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45953.381448958331</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45953.381448958331</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45953.381448958331</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45953.381448958331</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45953.381448958331</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45953.381448958331</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45953.381448958331</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45953.381448958331</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45953.381448958331</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45953.381448958331</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45953.381448958331</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45953.381448958331</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45953.381448958331</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45953.381448958331</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45953.381448958331</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45953.381448958331</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45953.381448958331</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45953.381448958331</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45953.381448958331</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45953.381448958331</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45953.381448958331</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45953.381448958331</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45953.381448958331</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45953.381448958331</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45953.381448958331</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45953.381448958331</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45953.381448958331</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45953.381448958331</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45953.381448958331</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45953.381448958331</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45953.381448958331</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45953.381448958331</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45953.381448958331</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45953.381448958331</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45953.381448958331</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45953.381448958331</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45953.381448958331</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45953.381448958331</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45953.381448958331</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45953.381448958331</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45953.381448958331</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45953.381448958331</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45953.381448958331</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45953.381448958331</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45953.381448958331</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45953.381448958331</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45953.381448958331</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45953.381448958331</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45953.381448958331</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45953.381448958331</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45953.381448958331</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45953.381448958331</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45953.381448958331</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45953.381448958331</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45953.381448958331</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45953.381448958331</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45953.381448958331</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45953.381448958331</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45953.381448958331</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45953.381448958331</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45953.381448958331</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45953.381448958331</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45953.381448958331</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45953.381448958331</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45953.381448958331</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45953.381448958331</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45953.381448958331</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45953.381448958331</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45953.381448958331</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45953.381448958331</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45953.381448958331</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45953.381448958331</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45953.381448958331</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45953.381448958331</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45953.381448958331</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45953.381448958331</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45953.381448958331</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45953.381448958331</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45953.381448958331</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45953.381448958331</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45953.381448958331</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45953.381448958331</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45953.381448958331</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45953.381448958331</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45953.381448958331</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45953.381448958331</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45953.381448958331</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45953.381448958331</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45953.381448958331</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45953.381448958331</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45953.381448958331</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45953.381448958331</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45953.381448958331</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45953.381448958331</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45953.381448958331</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45953.381448958331</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45953.381448958331</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45953.381448958331</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45953.381448958331</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45953.381448958331</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45953.381448958331</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45953.381448958331</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45953.381448958331</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45953.381448958331</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45953.381448958331</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45953.381448958331</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45953.381448958331</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45953.381448958331</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45953.381448958331</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45953.381448958331</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45953.381448958331</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45953.381448958331</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45953.381448958331</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45953.381448958331</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45953.381448958331</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45953.381448958331</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45953.381448958331</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45953.381448958331</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45953.381448958331</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45953.381448958331</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45953.381448958331</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45953.381448958331</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45953.381448958331</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45953.381448958331</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45953.381448958331</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45953.381448958331</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45953.381448958331</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45953.381448958331</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45953.381448958331</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45953.381448958331</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45953.381448958331</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45953.381448958331</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45953.381448958331</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45953.381448958331</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45953.381448958331</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45953.381448958331</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45953.381448958331</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45953.381448958331</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45953.381448958331</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45953.381448958331</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45953.381448958331</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45953.381448958331</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45953.381448958331</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45953.381448958331</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45953.381448958331</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45953.381448958331</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45953.381448958331</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45953.381448958331</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45953.381448958331</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45953.381448958331</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45953.381448958331</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45953.381448958331</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45953.381448958331</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45953.381448958331</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45953.381448958331</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45953.381448958331</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45953.381448958331</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45953.381448958331</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45953.381448958331</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45953.381448958331</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45953.381448958331</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45953.381448958331</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45953.381448958331</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45953.381448958331</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45953.381448958331</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45953.381448958331</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45953.381448958331</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45953.381448958331</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45953.381448958331</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45953.381448958331</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45953.381448958331</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45953.381448958331</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45953.381448958331</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45953.381448958331</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45953.381448958331</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45953.381448958331</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45953.381448958331</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45953.381448958331</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45953.381448958331</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45953.381448958331</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45953.381448958331</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45953.381448958331</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45953.381448958331</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45953.381448958331</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45953.381448958331</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45953.381448958331</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45953.381448958331</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45953.381448958331</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45953.381448958331</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45953.381448958331</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45953.381448958331</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45953.381448958331</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45953.381448958331</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45953.381448958331</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45953.381448958331</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45953.381448958331</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45953.381448958331</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45953.381448958331</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45953.381448958331</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45953.381448958331</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45953.381448958331</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45953.381448958331</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45953.381448958331</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45953.381448958331</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45953.381448958331</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45953.381448958331</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45953.381448958331</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45953.381448958331</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45953.381448958331</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45953.381448958331</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45953.381448958331</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45953.381448958331</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45953.381448958331</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45953.381448958331</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45953.381448958331</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45953.381448958331</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45953.381448958331</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45953.381448958331</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45953.381448958331</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45953.381448958331</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45953.381448958331</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45953.381448958331</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45953.381448958331</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45953.381448958331</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45953.381448958331</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45953.381448958331</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45953.381448958331</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45953.381448958331</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45953.381448958331</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45953.381448958331</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45953.381448958331</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45953.381448958331</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45953.381448958331</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45953.381448958331</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45953.381448958331</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45953.381448958331</v>
      </c>
      <c r="H268" s="125"/>
      <c r="I268" s="121" t="str">
        <f>IFERROR(VLOOKUP(D268,DB!A:F,6,0),"")</f>
        <v/>
      </c>
      <c r="J268" s="121" t="str">
        <f>IFERROR(VLOOKUP(D268,DB!A:G,7,0),"")</f>
        <v/>
      </c>
      <c r="K268" s="127"/>
      <c r="L268" s="123" t="str">
        <f>IFERROR(VLOOKUP(D268,DB!A:I,9,0),"")</f>
        <v/>
      </c>
    </row>
    <row r="269" spans="1:12" ht="15" customHeight="1">
      <c r="A269" s="128"/>
      <c r="B269" s="128" t="str">
        <f>IFERROR(VLOOKUP(D269,DB!A:K,11,0),"")</f>
        <v/>
      </c>
      <c r="C269" s="129"/>
      <c r="D269" s="130"/>
      <c r="E269" s="131"/>
      <c r="F269" s="132"/>
      <c r="G269" s="133">
        <f ca="1">IFERROR(NOW()-F269,"")</f>
        <v>45953.381448958331</v>
      </c>
      <c r="H269" s="132"/>
      <c r="I269" s="128" t="str">
        <f>IFERROR(VLOOKUP(D269,DB!A:F,6,0),"")</f>
        <v/>
      </c>
      <c r="J269" s="128" t="str">
        <f>IFERROR(VLOOKUP(D269,DB!A:G,7,0),"")</f>
        <v/>
      </c>
      <c r="K269" s="134"/>
      <c r="L269" s="130" t="str">
        <f>IFERROR(VLOOKUP(D269,DB!A:I,9,0),"")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5"/>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61.549388773142709</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39079</v>
      </c>
      <c r="F3" s="38">
        <v>45926.188877314817</v>
      </c>
      <c r="G3" s="146">
        <f t="shared" ref="G3" ca="1" si="0">IFERROR(NOW()-F3,"")</f>
        <v>27.192571643514384</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8.6098748842559871</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39079</v>
      </c>
      <c r="F5" s="155">
        <v>45948.661111111112</v>
      </c>
      <c r="G5" s="156">
        <f ca="1">IFERROR(NOW()-F5,"")</f>
        <v>4.7203378472186159</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4</v>
      </c>
      <c r="D6" s="154" t="s">
        <v>38181</v>
      </c>
      <c r="E6" s="154" t="s">
        <v>38998</v>
      </c>
      <c r="F6" s="155">
        <v>45953.324178240742</v>
      </c>
      <c r="G6" s="156">
        <f ca="1">IFERROR(NOW()-F6,"")</f>
        <v>5.7270717588835396E-2</v>
      </c>
      <c r="H6" s="155">
        <v>45953.303553240738</v>
      </c>
      <c r="I6" s="154" t="str">
        <f>IFERROR(VLOOKUP(D6,DB!A:F,6,0),"")</f>
        <v>SCECO</v>
      </c>
      <c r="J6" s="154" t="str">
        <f>IFERROR(VLOOKUP(D6,DB!A:G,7,0),"")</f>
        <v>Haj Removal</v>
      </c>
      <c r="K6" s="154" t="s">
        <v>39102</v>
      </c>
      <c r="L6" s="154" t="str">
        <f>IFERROR(VLOOKUP(D6,DB!A:I,9,0),"")</f>
        <v>Latis</v>
      </c>
    </row>
    <row r="7" spans="1:13" ht="15">
      <c r="A7" s="160"/>
      <c r="B7" s="160" t="str">
        <f>IFERROR(VLOOKUP(D7,DB!A:K,11,0),"")</f>
        <v/>
      </c>
      <c r="C7" s="160"/>
      <c r="D7" s="160"/>
      <c r="E7" s="160"/>
      <c r="F7" s="161"/>
      <c r="G7" s="162">
        <f ca="1">IFERROR(NOW()-F7,"")</f>
        <v>45953.381448958331</v>
      </c>
      <c r="H7" s="161"/>
      <c r="I7" s="160" t="str">
        <f>IFERROR(VLOOKUP(D7,DB!A:F,6,0),"")</f>
        <v/>
      </c>
      <c r="J7" s="160" t="str">
        <f>IFERROR(VLOOKUP(D7,DB!A:G,7,0),"")</f>
        <v/>
      </c>
      <c r="K7" s="160"/>
      <c r="L7" s="160" t="str">
        <f>IFERROR(VLOOKUP(D7,DB!A:I,9,0),"")</f>
        <v/>
      </c>
    </row>
    <row r="8" spans="1:13" ht="15">
      <c r="A8" s="160"/>
      <c r="B8" s="160" t="str">
        <f>IFERROR(VLOOKUP(D8,DB!A:K,11,0),"")</f>
        <v>R5</v>
      </c>
      <c r="C8" s="160"/>
      <c r="D8" s="160" t="s">
        <v>38333</v>
      </c>
      <c r="E8" s="160"/>
      <c r="F8" s="161"/>
      <c r="G8" s="162">
        <f ca="1">IFERROR(NOW()-F8,"")</f>
        <v>45953.381448958331</v>
      </c>
      <c r="H8" s="161"/>
      <c r="I8" s="160" t="str">
        <f>IFERROR(VLOOKUP(D8,DB!A:F,6,0),"")</f>
        <v>SCECO</v>
      </c>
      <c r="J8" s="160" t="str">
        <f>IFERROR(VLOOKUP(D8,DB!A:G,7,0),"")</f>
        <v>Good</v>
      </c>
      <c r="K8" s="160"/>
      <c r="L8" s="160" t="str">
        <f>IFERROR(VLOOKUP(D8,DB!A:I,9,0),"")</f>
        <v>Latis</v>
      </c>
    </row>
    <row r="9" spans="1:13" ht="15">
      <c r="A9" s="160"/>
      <c r="B9" s="160" t="str">
        <f>IFERROR(VLOOKUP(D9,DB!A:K,11,0),"")</f>
        <v/>
      </c>
      <c r="C9" s="160"/>
      <c r="D9" s="160"/>
      <c r="E9" s="160"/>
      <c r="F9" s="161"/>
      <c r="G9" s="162">
        <f ca="1">IFERROR(NOW()-F9,"")</f>
        <v>45953.381448958331</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45953.381448958331</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45953.381448958331</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45953.381448958331</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45953.381448958331</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45953.381448958331</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45953.381448958331</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45953.381448958331</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45953.381448958331</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45953.381448958331</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45953.381448958331</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45953.381448958331</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45953.381448958331</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45953.381448958331</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45953.381448958331</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45953.381448958331</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45953.381448958331</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45953.381448958331</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45953.381448958331</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45953.381448958331</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45953.381448958331</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45953.381448958331</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45953.381448958331</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45953.381448958331</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45953.381448958331</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45953.381448958331</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45953.381448958331</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45953.381448958331</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45953.381448958331</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45953.381448958331</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45953.381448958331</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45953.381448958331</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45953.381448958331</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45953.381448958331</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45953.381448958331</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45953.381448958331</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45953.381448958331</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45953.381448958331</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45953.381448958331</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45953.381448958331</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45953.381448958331</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45953.381448958331</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45953.381448958331</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45953.381448958331</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45953.381448958331</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45953.381448958331</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45953.381448958331</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45953.381448958331</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45953.381448958331</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45953.381448958331</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45953.381448958331</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45953.381448958331</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45953.381448958331</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45953.381448958331</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45953.381448958331</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45953.381448958331</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45953.381448958331</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45953.381448958331</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45953.381448958331</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45953.381448958331</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45953.381448958331</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45953.381448958331</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45953.381448958331</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45953.381448958331</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45953.381448958331</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45953.381448958331</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45953.381448958331</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45953.381448958331</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45953.381448958331</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45953.381448958331</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45953.381448958331</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45953.381448958331</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45953.381448958331</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45953.381448958331</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45953.381448958331</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45953.381448958331</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45953.381448958331</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45953.381448958331</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45953.381448958331</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45953.381448958331</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45953.381448958331</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45953.381448958331</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45953.381448958331</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45953.381448958331</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45953.381448958331</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45953.381448958331</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45953.381448958331</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45953.381448958331</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45953.381448958331</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45953.381448958331</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45953.381448958331</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45953.381448958331</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45953.381448958331</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45953.381448958331</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45953.381448958331</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45953.381448958331</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45953.381448958331</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45953.381448958331</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45953.381448958331</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45953.381448958331</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45953.381448958331</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45953.381448958331</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45953.381448958331</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45953.381448958331</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45953.381448958331</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45953.381448958331</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45953.381448958331</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45953.381448958331</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45953.381448958331</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45953.381448958331</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45953.381448958331</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45953.381448958331</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45953.381448958331</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45953.381448958331</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45953.381448958331</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45953.381448958331</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45953.381448958331</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45953.381448958331</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45953.381448958331</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45953.381448958331</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45953.381448958331</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45953.381448958331</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45953.381448958331</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45953.381448958331</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45953.381448958331</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45953.381448958331</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45953.381448958331</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45953.381448958331</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45953.381448958331</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45953.381448958331</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45953.381448958331</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45953.381448958331</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45953.381448958331</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45953.381448958331</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45953.381448958331</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45953.381448958331</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45953.381448958331</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45953.381448958331</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45953.381448958331</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45953.381448958331</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45953.381448958331</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45953.381448958331</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45953.381448958331</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45953.381448958331</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45953.381448958331</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45953.381448958331</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45953.381448958331</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45953.381448958331</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45953.381448958331</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45953.381448958331</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45953.381448958331</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45953.381448958331</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45953.381448958331</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45953.381448958331</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45953.381448958331</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45953.381448958331</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45953.381448958331</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45953.381448958331</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45953.381448958331</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45953.381448958331</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45953.381448958331</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45953.381448958331</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45953.381448958331</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45953.381448958331</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45953.381448958331</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45953.381448958331</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45953.381448958331</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45953.381448958331</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45953.381448958331</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45953.381448958331</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45953.381448958331</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45953.381448958331</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45953.381448958331</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45953.381448958331</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45953.381448958331</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45953.381448958331</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45953.381448958331</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45953.381448958331</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45953.381448958331</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45953.381448958331</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45953.381448958331</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45953.381448958331</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45953.381448958331</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45953.381448958331</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45953.381448958331</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45953.381448958331</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45953.381448958331</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45953.381448958331</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45953.381448958331</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45953.381448958331</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45953.381448958331</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45953.381448958331</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45953.381448958331</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45953.381448958331</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45953.381448958331</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45953.381448958331</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45953.381448958331</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45953.381448958331</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45953.381448958331</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45953.381448958331</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45953.381448958331</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45953.381448958331</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45953.381448958331</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45953.381448958331</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45953.381448958331</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45953.381448958331</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45953.381448958331</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45953.381448958331</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45953.381448958331</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45953.381448958331</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45953.381448958331</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45953.381448958331</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45953.381448958331</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45953.381448958331</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45953.381448958331</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45953.381448958331</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45953.381448958331</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45953.381448958331</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45953.381448958331</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45953.381448958331</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45953.381448958331</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45953.381448958331</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45953.381448958331</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45953.381448958331</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45953.381448958331</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45953.381448958331</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45953.381448958331</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45953.381448958331</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45953.381448958331</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45953.381448958331</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45953.381448958331</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45953.381448958331</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45953.381448958331</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45953.381448958331</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45953.381448958331</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45953.381448958331</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45953.381448958331</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45953.381448958331</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45953.381448958331</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45953.381448958331</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45953.381448958331</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45953.381448958331</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45953.381448958331</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45953.381448958331</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45953.381448958331</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45953.381448958331</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45953.381448958331</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45953.381448958331</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45953.381448958331</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45953.381448958331</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45953.381448958331</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45953.381448958331</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45953.381448958331</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45953.381448958331</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45953.381448958331</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45953.381448958331</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45953.381448958331</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45953.381448958331</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45953.381448958331</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45953.381448958331</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45953.381448958331</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45953.381448958331</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45953.381448958331</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45953.381448958331</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45953.381448958331</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45953.381448958331</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45953.381448958331</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45953.381448958331</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45953.381448958331</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45953.381448958331</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45953.381448958331</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45953.381448958331</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45953.381448958331</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45953.381448958331</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45953.381448958331</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45953.381448958331</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45953.381448958331</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45953.381448958331</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45953.381448958331</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45953.381448958331</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45953.381448958331</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45953.381448958331</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45953.381448958331</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45953.381448958331</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45953.381448958331</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45953.381448958331</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45953.381448958331</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45953.381448958331</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45953.381448958331</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45953.381448958331</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45953.381448958331</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45953.381448958331</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45953.381448958331</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45953.381448958331</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45953.381448958331</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45953.381448958331</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45953.381448958331</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45953.381448958331</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45953.381448958331</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45953.381448958331</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45953.381448958331</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45953.381448958331</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45953.381448958331</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45953.381448958331</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45953.381448958331</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45953.381448958331</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45953.381448958331</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45953.381448958331</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45953.381448958331</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45953.381448958331</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45953.381448958331</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45953.381448958331</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45953.381448958331</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45953.381448958331</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45953.381448958331</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45953.381448958331</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45953.381448958331</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45953.381448958331</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45953.381448958331</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45953.381448958331</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45953.381448958331</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45953.381448958331</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45953.381448958331</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45953.381448958331</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45953.381448958331</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45953.381448958331</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45953.381448958331</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45953.381448958331</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45953.381448958331</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45953.381448958331</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45953.381448958331</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45953.381448958331</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45953.381448958331</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45953.381448958331</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45953.381448958331</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45953.381448958331</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45953.381448958331</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45953.381448958331</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45953.381448958331</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45953.381448958331</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45953.381448958331</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45953.381448958331</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45953.381448958331</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45953.381448958331</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45953.381448958331</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45953.381448958331</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45953.381448958331</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45953.381448958331</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45953.381448958331</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45953.381448958331</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45953.381448958331</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45953.381448958331</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45953.381448958331</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45953.381448958331</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45953.381448958331</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45953.381448958331</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45953.381448958331</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45953.381448958331</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45953.381448958331</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45953.381448958331</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45953.381448958331</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45953.381448958331</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45953.381448958331</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45953.381448958331</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45953.381448958331</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45953.381448958331</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45953.381448958331</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45953.381448958331</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45953.381448958331</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45953.381448958331</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45953.381448958331</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45953.381448958331</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45953.381448958331</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45953.381448958331</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45953.381448958331</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45953.381448958331</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45953.381448958331</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45953.381448958331</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45953.381448958331</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45953.381448958331</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45953.381448958331</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45953.381448958331</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45953.381448958331</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45953.381448958331</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45953.381448958331</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45953.381448958331</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45953.381448958331</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45953.381448958331</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45953.381448958331</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45953.381448958331</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45953.381448958331</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45953.381448958331</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45953.381448958331</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45953.381448958331</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45953.381448958331</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45953.381448958331</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45953.381448958331</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45953.381448958331</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45953.381448958331</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45953.381448958331</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45953.381448958331</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45953.381448958331</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45953.381448958331</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45953.381448958331</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45953.381448958331</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45953.381448958331</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45953.381448958331</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45953.381448958331</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45953.381448958331</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45953.381448958331</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45953.381448958331</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45953.381448958331</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45953.381448958331</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45953.381448958331</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45953.381448958331</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45953.381448958331</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45953.381448958331</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45953.381448958331</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45953.381448958331</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45953.381448958331</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45953.381448958331</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45953.381448958331</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45953.381448958331</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45953.381448958331</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45953.381448958331</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45953.381448958331</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45953.381448958331</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45953.381448958331</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45953.381448958331</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45953.381448958331</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45953.381448958331</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45953.381448958331</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45953.381448958331</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45953.381448958331</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45953.381448958331</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45953.381448958331</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45953.381448958331</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45953.381448958331</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45953.381448958331</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45953.381448958331</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45953.381448958331</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45953.381448958331</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45953.381448958331</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45953.381448958331</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45953.381448958331</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45953.381448958331</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45953.381448958331</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45953.381448958331</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45953.381448958331</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45953.381448958331</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45953.381448958331</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45953.381448958331</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45953.381448958331</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45953.381448958331</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45953.381448958331</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45953.381448958331</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45953.381448958331</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45953.381448958331</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45953.381448958331</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45953.381448958331</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45953.381448958331</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45953.381448958331</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45953.381448958331</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45953.381448958331</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45953.381448958331</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45953.381448958331</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45953.381448958331</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45953.381448958331</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45953.381448958331</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45953.381448958331</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45953.381448958331</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45953.381448958331</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45953.381448958331</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45953.381448958331</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45953.381448958331</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45953.381448958331</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45953.381448958331</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45953.381448958331</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45953.381448958331</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45953.381448958331</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45953.381448958331</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45953.381448958331</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45953.381448958331</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45953.381448958331</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45953.381448958331</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45953.381448958331</v>
      </c>
      <c r="H494" s="161"/>
      <c r="I494" s="160" t="str">
        <f>IFERROR(VLOOKUP(D494,DB!A:F,6,0),"")</f>
        <v/>
      </c>
      <c r="J494" s="160" t="str">
        <f>IFERROR(VLOOKUP(D494,DB!A:G,7,0),"")</f>
        <v/>
      </c>
      <c r="K494" s="160"/>
      <c r="L494" s="160" t="str">
        <f>IFERROR(VLOOKUP(D494,DB!A:I,9,0),"")</f>
        <v/>
      </c>
    </row>
    <row r="495" spans="1:12" ht="15">
      <c r="A495" s="160"/>
      <c r="B495" s="160" t="str">
        <f>IFERROR(VLOOKUP(D495,DB!A:K,11,0),"")</f>
        <v/>
      </c>
      <c r="C495" s="160"/>
      <c r="D495" s="160"/>
      <c r="E495" s="160"/>
      <c r="F495" s="161"/>
      <c r="G495" s="162">
        <f ca="1">IFERROR(NOW()-F495,"")</f>
        <v>45953.381448958331</v>
      </c>
      <c r="H495" s="161"/>
      <c r="I495" s="160" t="str">
        <f>IFERROR(VLOOKUP(D495,DB!A:F,6,0),"")</f>
        <v/>
      </c>
      <c r="J495" s="160" t="str">
        <f>IFERROR(VLOOKUP(D495,DB!A:G,7,0),"")</f>
        <v/>
      </c>
      <c r="K495" s="160"/>
      <c r="L495" s="160" t="str">
        <f>IFERROR(VLOOKUP(D495,DB!A:I,9,0),"")</f>
        <v/>
      </c>
    </row>
    <row r="496" spans="1:12" ht="15">
      <c r="A496" s="160"/>
      <c r="B496" s="160" t="str">
        <f>IFERROR(VLOOKUP(D496,DB!A:K,11,0),"")</f>
        <v/>
      </c>
      <c r="C496" s="160"/>
      <c r="D496" s="160"/>
      <c r="E496" s="160"/>
      <c r="F496" s="161"/>
      <c r="G496" s="162">
        <f ca="1">IFERROR(NOW()-F496,"")</f>
        <v>45953.381448958331</v>
      </c>
      <c r="H496" s="161"/>
      <c r="I496" s="160" t="str">
        <f>IFERROR(VLOOKUP(D496,DB!A:F,6,0),"")</f>
        <v/>
      </c>
      <c r="J496" s="160" t="str">
        <f>IFERROR(VLOOKUP(D496,DB!A:G,7,0),"")</f>
        <v/>
      </c>
      <c r="K496" s="160"/>
      <c r="L496" s="160" t="str">
        <f>IFERROR(VLOOKUP(D496,DB!A:I,9,0),"")</f>
        <v/>
      </c>
    </row>
    <row r="497" spans="1:12" ht="15">
      <c r="A497" s="160"/>
      <c r="B497" s="160" t="str">
        <f>IFERROR(VLOOKUP(D497,DB!A:K,11,0),"")</f>
        <v/>
      </c>
      <c r="C497" s="160"/>
      <c r="D497" s="160"/>
      <c r="E497" s="160"/>
      <c r="F497" s="161"/>
      <c r="G497" s="162">
        <f ca="1">IFERROR(NOW()-F497,"")</f>
        <v>45953.381448958331</v>
      </c>
      <c r="H497" s="161"/>
      <c r="I497" s="160" t="str">
        <f>IFERROR(VLOOKUP(D497,DB!A:F,6,0),"")</f>
        <v/>
      </c>
      <c r="J497" s="160" t="str">
        <f>IFERROR(VLOOKUP(D497,DB!A:G,7,0),"")</f>
        <v/>
      </c>
      <c r="K497" s="160"/>
      <c r="L497" s="160" t="str">
        <f>IFERROR(VLOOKUP(D497,DB!A:I,9,0),"")</f>
        <v/>
      </c>
    </row>
    <row r="498" spans="1:12" ht="15">
      <c r="A498" s="160"/>
      <c r="B498" s="160" t="str">
        <f>IFERROR(VLOOKUP(D498,DB!A:K,11,0),"")</f>
        <v/>
      </c>
      <c r="C498" s="160"/>
      <c r="D498" s="160"/>
      <c r="E498" s="160"/>
      <c r="F498" s="161"/>
      <c r="G498" s="162">
        <f ca="1">IFERROR(NOW()-F498,"")</f>
        <v>45953.381448958331</v>
      </c>
      <c r="H498" s="161"/>
      <c r="I498" s="160" t="str">
        <f>IFERROR(VLOOKUP(D498,DB!A:F,6,0),"")</f>
        <v/>
      </c>
      <c r="J498" s="160" t="str">
        <f>IFERROR(VLOOKUP(D498,DB!A:G,7,0),"")</f>
        <v/>
      </c>
      <c r="K498" s="160"/>
      <c r="L498" s="160" t="str">
        <f>IFERROR(VLOOKUP(D498,DB!A:I,9,0),"")</f>
        <v/>
      </c>
    </row>
    <row r="499" spans="1:12" ht="15">
      <c r="A499" s="160"/>
      <c r="B499" s="160" t="str">
        <f>IFERROR(VLOOKUP(D499,DB!A:K,11,0),"")</f>
        <v/>
      </c>
      <c r="C499" s="160"/>
      <c r="D499" s="160"/>
      <c r="E499" s="160"/>
      <c r="F499" s="161"/>
      <c r="G499" s="162">
        <f ca="1">IFERROR(NOW()-F499,"")</f>
        <v>45953.381448958331</v>
      </c>
      <c r="H499" s="161"/>
      <c r="I499" s="160" t="str">
        <f>IFERROR(VLOOKUP(D499,DB!A:F,6,0),"")</f>
        <v/>
      </c>
      <c r="J499" s="160" t="str">
        <f>IFERROR(VLOOKUP(D499,DB!A:G,7,0),"")</f>
        <v/>
      </c>
      <c r="K499" s="160"/>
      <c r="L499" s="160" t="str">
        <f>IFERROR(VLOOKUP(D499,DB!A:I,9,0),"")</f>
        <v/>
      </c>
    </row>
    <row r="500" spans="1:12" ht="15"/>
    <row r="501" spans="1:12" ht="15"/>
    <row r="502" spans="1:12" ht="15"/>
    <row r="503" spans="1:12" ht="15"/>
    <row r="504" spans="1:12" ht="15"/>
    <row r="505" spans="1:12" ht="15"/>
    <row r="506" spans="1:12" ht="15"/>
    <row r="507" spans="1:12" ht="15"/>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9" ht="15"/>
    <row r="610" ht="15"/>
    <row r="612" ht="15"/>
    <row r="613" ht="15"/>
    <row r="614" ht="15"/>
    <row r="615" ht="15"/>
    <row r="617" ht="15"/>
    <row r="618" ht="15"/>
    <row r="625" ht="15"/>
    <row r="626" ht="15"/>
    <row r="627" ht="15"/>
    <row r="628" ht="15"/>
    <row r="629" ht="15"/>
    <row r="630" ht="15"/>
    <row r="633" ht="15"/>
    <row r="634" ht="15"/>
    <row r="635" ht="15"/>
    <row r="636" ht="15"/>
    <row r="637" ht="15"/>
    <row r="638" ht="15"/>
    <row r="639" ht="15"/>
    <row r="640" ht="15"/>
    <row r="641" ht="15"/>
    <row r="642" ht="15"/>
    <row r="643" ht="15"/>
    <row r="644"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738" ht="15"/>
    <row r="739" ht="15"/>
    <row r="740" ht="15"/>
    <row r="741" ht="15"/>
    <row r="742" ht="15"/>
    <row r="743" ht="15"/>
    <row r="744" ht="15"/>
    <row r="745" ht="15"/>
    <row r="746" ht="15"/>
    <row r="747"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8" ht="15"/>
    <row r="829" ht="15"/>
    <row r="830" ht="15"/>
    <row r="832" ht="15"/>
    <row r="833"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6" ht="15"/>
    <row r="867" ht="15"/>
    <row r="1037" ht="15"/>
    <row r="1038" ht="15"/>
    <row r="1039" ht="15"/>
    <row r="1040" ht="15"/>
    <row r="1041" ht="15"/>
    <row r="1042" ht="15"/>
    <row r="1048" ht="15"/>
    <row r="1049" ht="15"/>
    <row r="1050" ht="15"/>
    <row r="1051" ht="15"/>
    <row r="1052" ht="15"/>
    <row r="1053" ht="15"/>
    <row r="1054"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5" ht="15"/>
    <row r="1106" ht="15"/>
    <row r="1112" ht="15"/>
    <row r="1113" ht="15"/>
    <row r="1115" ht="15"/>
    <row r="1116" ht="15"/>
    <row r="1117" ht="15"/>
    <row r="1118" ht="15"/>
    <row r="1119" ht="15"/>
    <row r="1120" ht="15"/>
    <row r="1121" ht="15"/>
    <row r="1123" ht="15"/>
    <row r="1124" ht="15"/>
    <row r="1125"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4" ht="15"/>
    <row r="1195" ht="15"/>
    <row r="1196" ht="15"/>
    <row r="1197" ht="15"/>
    <row r="1198" ht="15"/>
    <row r="1199" ht="15"/>
    <row r="1200" ht="15"/>
    <row r="1201" ht="15"/>
    <row r="1202" ht="15"/>
    <row r="1203" ht="15"/>
    <row r="1204" ht="15"/>
    <row r="1205" ht="15"/>
    <row r="1206" ht="15"/>
    <row r="1207" ht="15"/>
    <row r="1209" ht="15"/>
    <row r="1210" ht="15"/>
    <row r="1211" ht="15"/>
    <row r="1212" ht="15"/>
    <row r="1213" ht="15"/>
    <row r="1214" ht="15"/>
    <row r="1215" ht="15"/>
    <row r="1216" ht="15"/>
    <row r="1217" ht="15"/>
    <row r="1218" ht="15"/>
    <row r="1219" ht="15"/>
    <row r="1220" ht="15"/>
    <row r="1223" ht="15"/>
    <row r="1224" ht="15"/>
    <row r="1225" ht="15"/>
    <row r="1226" ht="15"/>
    <row r="1227" ht="15"/>
    <row r="1228" ht="15"/>
    <row r="1229" ht="15"/>
    <row r="1231" ht="15"/>
    <row r="1232" ht="15"/>
    <row r="1233" ht="15"/>
    <row r="1234" ht="15"/>
    <row r="1235" ht="15"/>
    <row r="1236" ht="15"/>
    <row r="1237" ht="15"/>
    <row r="1238" ht="15"/>
    <row r="1239" ht="15"/>
    <row r="1240" ht="15"/>
    <row r="1241" ht="15"/>
    <row r="1243" ht="15"/>
    <row r="1244" ht="15"/>
    <row r="1245" ht="15"/>
    <row r="1246" ht="15"/>
    <row r="1247" ht="15"/>
    <row r="1248" ht="15"/>
    <row r="1249" ht="15"/>
    <row r="1250" ht="15"/>
    <row r="1251" ht="15"/>
    <row r="1252" ht="15"/>
    <row r="1260" ht="15"/>
    <row r="1261" ht="15"/>
    <row r="1264" ht="15"/>
    <row r="1265" ht="15"/>
    <row r="1266" ht="15"/>
    <row r="1267" ht="15"/>
    <row r="1268" ht="15"/>
    <row r="1269" ht="15"/>
    <row r="1270" ht="15"/>
    <row r="1271" ht="15"/>
    <row r="1274" ht="15"/>
    <row r="1275" ht="15"/>
    <row r="1276" ht="15"/>
    <row r="1277" ht="15"/>
    <row r="1278" ht="15"/>
    <row r="1279" ht="15"/>
    <row r="1280" ht="15"/>
    <row r="1281" ht="15"/>
    <row r="1282" ht="15"/>
    <row r="1283" ht="15"/>
    <row r="1284" ht="15"/>
    <row r="1285" ht="15"/>
    <row r="1287" ht="15"/>
    <row r="1288" ht="15"/>
    <row r="1289" ht="15"/>
    <row r="1292" ht="15"/>
    <row r="1294" ht="15"/>
    <row r="1296" ht="15"/>
    <row r="1299" ht="15"/>
    <row r="1300" ht="15"/>
    <row r="1301" ht="15"/>
    <row r="1303" ht="15"/>
    <row r="1305" ht="15"/>
    <row r="1306" ht="15"/>
    <row r="1307" ht="15"/>
    <row r="1308" ht="15"/>
    <row r="1309" ht="15"/>
    <row r="1311" ht="15"/>
    <row r="1312" ht="15"/>
    <row r="1313" ht="15"/>
    <row r="1314" ht="15"/>
    <row r="1316" ht="15"/>
    <row r="1318" ht="15"/>
    <row r="1319" ht="15"/>
    <row r="1321" ht="15"/>
    <row r="1322" ht="15"/>
    <row r="1323" ht="15"/>
    <row r="1324" ht="15"/>
    <row r="1325" ht="15"/>
  </sheetData>
  <dataValidations count="2">
    <dataValidation allowBlank="1" showInputMessage="1" showErrorMessage="1" sqref="E1" xr:uid="{920C6338-E771-4DAE-8C89-92A9093EA4DE}"/>
    <dataValidation type="list" allowBlank="1" showInputMessage="1" showErrorMessage="1" sqref="E2:E4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39103</v>
      </c>
      <c r="B2" s="105" t="str">
        <f>IFERROR(VLOOKUP(D2,DB!A:K,11,0),"")</f>
        <v>R6</v>
      </c>
      <c r="C2" s="107">
        <v>2</v>
      </c>
      <c r="D2" s="105" t="s">
        <v>32747</v>
      </c>
      <c r="E2" s="108" t="s">
        <v>38998</v>
      </c>
      <c r="F2" s="109"/>
      <c r="G2" s="78">
        <f ca="1">IFERROR(NOW()-F2,"-")</f>
        <v>45953.381448958331</v>
      </c>
      <c r="H2" s="109">
        <v>45953.335347222222</v>
      </c>
      <c r="I2" s="105" t="str">
        <f>IFERROR(VLOOKUP(D2,DB!A:F,6,0),"")</f>
        <v>SCECO</v>
      </c>
      <c r="J2" s="104" t="str">
        <f>IFERROR(VLOOKUP(D2,DB!A:G,7,0),"")</f>
        <v>Vandalized</v>
      </c>
      <c r="K2" s="110" t="s">
        <v>39104</v>
      </c>
      <c r="L2" s="111" t="str">
        <f>IFERROR(VLOOKUP(D2,DB!A:I,9,0),"")</f>
        <v>Latis</v>
      </c>
    </row>
    <row r="3" spans="1:16383" ht="31.5" customHeight="1">
      <c r="A3" s="106"/>
      <c r="B3" s="105" t="str">
        <f>IFERROR(VLOOKUP(D3,DB!A:K,11,0),"")</f>
        <v/>
      </c>
      <c r="C3" s="107"/>
      <c r="D3" s="105"/>
      <c r="E3" s="108"/>
      <c r="F3" s="109"/>
      <c r="G3" s="78">
        <f ca="1">IFERROR(NOW()-F3,"-")</f>
        <v>45953.381448958331</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45953.381448958331</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45953.381448958331</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45953.381448958331</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45953.381448958331</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45953.381448958331</v>
      </c>
      <c r="H8" s="109"/>
      <c r="I8" s="105" t="str">
        <f>IFERROR(VLOOKUP(D8,DB!A:F,6,0),"")</f>
        <v/>
      </c>
      <c r="J8" s="104" t="str">
        <f>IFERROR(VLOOKUP(D8,DB!A:G,7,0),"")</f>
        <v/>
      </c>
      <c r="K8" s="110"/>
      <c r="L8" s="111" t="str">
        <f>IFERROR(VLOOKUP(D8,DB!A:I,9,0),"")</f>
        <v/>
      </c>
    </row>
    <row r="9" spans="1:16383" ht="31.5" customHeight="1">
      <c r="A9" s="106"/>
      <c r="B9" s="105" t="str">
        <f>IFERROR(VLOOKUP(D9,DB!A:K,11,0),"")</f>
        <v/>
      </c>
      <c r="C9" s="107"/>
      <c r="D9"/>
      <c r="E9" s="108"/>
      <c r="F9" s="109"/>
      <c r="G9" s="78">
        <f ca="1">IFERROR(NOW()-F9,"-")</f>
        <v>45953.381448958331</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45953.381448958331</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45953.381448958331</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45953.381448958331</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45953.381448958331</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45953.381448958331</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45953.381448958331</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45953.381448958331</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45953.381448958331</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45953.381448958331</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45953.381448958331</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45953.381448958331</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45953.381448958331</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45953.381448958331</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45953.381448958331</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45953.381448958331</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45953.381448958331</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45953.381448958331</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45953.381448958331</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45953.381448958331</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45953.381448958331</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45953.381448958331</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45953.381448958331</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45953.381448958331</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45953.381448958331</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45953.381448958331</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45953.381448958331</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45953.381448958331</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45953.381448958331</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45953.381448958331</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45953.381448958331</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45953.381448958331</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45953.381448958331</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45953.381448958331</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45953.381448958331</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45953.381448958331</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45953.381448958331</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45953.381448958331</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45953.381448958331</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45953.381448958331</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45953.381448958331</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45953.381448958331</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45953.381448958331</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45953.381448958331</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45953.381448958331</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45953.381448958331</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45953.381448958331</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45953.381448958331</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45953.381448958331</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45953.381448958331</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45953.381448958331</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45953.381448958331</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45953.381448958331</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45953.381448958331</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45953.381448958331</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45953.381448958331</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45953.381448958331</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45953.381448958331</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45953.381448958331</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45953.381448958331</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45953.381448958331</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45953.381448958331</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45953.381448958331</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45953.381448958331</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45953.381448958331</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45953.381448958331</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45953.381448958331</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45953.381448958331</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45953.381448958331</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45953.381448958331</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45953.381448958331</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45953.381448958331</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45953.381448958331</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45953.381448958331</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45953.381448958331</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45953.381448958331</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45953.381448958331</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45953.381448958331</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45953.381448958331</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45953.381448958331</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45953.381448958331</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45953.381448958331</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45953.381448958331</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45953.381448958331</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45953.381448958331</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45953.381448958331</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45953.381448958331</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45953.381448958331</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45953.381448958331</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45953.381448958331</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45953.381448958331</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45953.381448958331</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45953.381448958331</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45953.381448958331</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45953.381448958331</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45953.381448958331</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45953.381448958331</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45953.381448958331</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45953.381448958331</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45953.381448958331</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45953.381448958331</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45953.381448958331</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45953.381448958331</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45953.381448958331</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45953.381448958331</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45953.381448958331</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45953.381448958331</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45953.381448958331</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45953.381448958331</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45953.381448958331</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45953.381448958331</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45953.381448958331</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45953.381448958331</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45953.381448958331</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45953.381448958331</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45953.381448958331</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45953.381448958331</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45953.381448958331</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45953.381448958331</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45953.381448958331</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45953.381448958331</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45953.381448958331</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45953.381448958331</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45953.381448958331</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45953.381448958331</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45953.381448958331</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45953.381448958331</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45953.381448958331</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45953.381448958331</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45953.381448958331</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45953.381448958331</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45953.381448958331</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45953.381448958331</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45953.381448958331</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45953.381448958331</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45953.381448958331</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45953.381448958331</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45953.381448958331</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45953.381448958331</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45953.381448958331</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45953.381448958331</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45953.381448958331</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45953.381448958331</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45953.381448958331</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45953.381448958331</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45953.381448958331</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45953.381448958331</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45953.381448958331</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45953.381448958331</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45953.381448958331</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45953.381448958331</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45953.381448958331</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45953.381448958331</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45953.381448958331</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45953.381448958331</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45953.381448958331</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45953.381448958331</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45953.381448958331</v>
      </c>
      <c r="H166" s="109"/>
      <c r="I166" s="105" t="str">
        <f>IFERROR(VLOOKUP(D166,DB!A:F,6,0),"")</f>
        <v/>
      </c>
      <c r="J166" s="104" t="str">
        <f>IFERROR(VLOOKUP(D166,DB!A:G,7,0),"")</f>
        <v/>
      </c>
      <c r="K166" s="110"/>
      <c r="L166" s="111" t="str">
        <f>IFERROR(VLOOKUP(D166,DB!A:I,9,0),"")</f>
        <v/>
      </c>
    </row>
  </sheetData>
  <dataValidations count="2">
    <dataValidation allowBlank="1" showInputMessage="1" showErrorMessage="1" sqref="E1" xr:uid="{380493DB-286A-4683-AF55-C78F04945A49}"/>
    <dataValidation type="list" allowBlank="1" showInputMessage="1" showErrorMessage="1" sqref="E2:E1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2025-10-23T06:09:26Z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