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29" documentId="13_ncr:1_{F6CB121F-512D-4AA6-A0C1-0FB36C537598}" xr6:coauthVersionLast="47" xr6:coauthVersionMax="47" xr10:uidLastSave="{D2F2D465-6CE4-4B4F-9C71-6802E084503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<sst xmlns="http://schemas.openxmlformats.org/spreadsheetml/2006/main" count="178591" uniqueCount="39078">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</sst>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274.2142616898127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2.5314930557215121E-2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45937.162687615739</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45937.162687615739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45937.162687615739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45937.162687615739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45937.162687615739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45937.162687615739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45937.162687615739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45937.162687615739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45937.162687615739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45937.162687615739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45937.162687615739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45937.162687615739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45937.162687615739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45937.162687615739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45937.162687615739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45937.162687615739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45937.162687615739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45937.162687615739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45937.162687615739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45937.162687615739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45937.162687615739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45937.162687615739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45937.162687615739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45937.162687615739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45937.162687615739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45937.162687615739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45937.162687615739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45937.162687615739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45937.162687615739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45937.162687615739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45937.162687615739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45937.162687615739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45937.162687615739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45937.162687615739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45937.162687615739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45937.162687615739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45937.162687615739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45937.162687615739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45937.162687615739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45937.162687615739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45937.162687615739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45937.162687615739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45937.162687615739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45937.162687615739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45937.162687615739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45937.162687615739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45937.162687615739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45937.162687615739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45937.162687615739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45937.162687615739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45937.162687615739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45937.162687615739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45937.162687615739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45937.162687615739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45937.162687615739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45937.162687615739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45937.162687615739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45937.162687615739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45937.162687615739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45937.162687615739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45937.162687615739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45937.162687615739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45937.162687615739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45937.162687615739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45937.162687615739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45937.162687615739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45937.162687615739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45937.162687615739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45937.162687615739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45937.162687615739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45937.162687615739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45937.162687615739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45937.162687615739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45937.162687615739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45937.162687615739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45937.162687615739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45937.162687615739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45937.162687615739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45937.162687615739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45937.162687615739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45937.162687615739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45937.162687615739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45937.162687615739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45937.162687615739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45937.162687615739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45937.162687615739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45937.162687615739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45937.162687615739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45937.162687615739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45937.162687615739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45937.162687615739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130.43560428240744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112.16284965277737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0.44864826388948131</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0.29075474536512047</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45937.162687615739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45937.162687615739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45937.162687615739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45937.162687615739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45937.162687615739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45937.162687615739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45937.162687615739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45937.162687615739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45937.162687615739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45937.162687615739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45937.162687615739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45937.162687615739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45937.162687615739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45937.162687615739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45937.162687615739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45937.162687615739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45937.162687615739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45937.162687615739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45937.162687615739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45937.162687615739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45937.162687615739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45937.162687615739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45937.162687615739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45937.162687615739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45937.162687615739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45937.162687615739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45937.162687615739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45937.162687615739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45937.162687615739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45937.162687615739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45937.162687615739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45937.162687615739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45937.162687615739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45937.162687615739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45937.162687615739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45937.162687615739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45937.162687615739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45937.162687615739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45937.162687615739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45937.162687615739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45937.162687615739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45937.162687615739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45937.162687615739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45937.162687615739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45937.162687615739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45937.162687615739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45937.162687615739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45937.162687615739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45937.162687615739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45937.162687615739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45937.162687615739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45937.162687615739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45937.162687615739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45937.162687615739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45937.162687615739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45937.162687615739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45937.162687615739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45937.162687615739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45937.162687615739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45937.162687615739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45937.162687615739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45937.162687615739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45937.162687615739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45937.162687615739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45937.162687615739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45937.162687615739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45937.162687615739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45937.162687615739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45937.162687615739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45937.162687615739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45937.162687615739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45937.162687615739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45937.162687615739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45937.162687615739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45937.162687615739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45937.162687615739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45937.162687615739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45937.162687615739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45937.162687615739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45937.162687615739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45937.162687615739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45937.162687615739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45937.162687615739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45937.162687615739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45937.162687615739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45937.162687615739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45937.162687615739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45937.162687615739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45937.162687615739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45937.162687615739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45937.162687615739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45937.162687615739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45937.162687615739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45937.162687615739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45937.162687615739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45937.162687615739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45937.162687615739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45937.162687615739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45937.162687615739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45937.162687615739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45937.162687615739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45937.162687615739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45937.162687615739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45937.162687615739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45937.162687615739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45937.162687615739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45937.162687615739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45937.162687615739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45937.162687615739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45937.162687615739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45937.162687615739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45937.162687615739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45937.162687615739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45937.162687615739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45937.162687615739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45937.162687615739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45937.162687615739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45937.162687615739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45937.162687615739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45937.162687615739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45937.162687615739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45937.162687615739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45937.162687615739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45937.162687615739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45937.162687615739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45937.162687615739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45937.162687615739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45937.162687615739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45937.162687615739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45937.162687615739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45937.162687615739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45937.162687615739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45937.162687615739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45937.162687615739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45937.162687615739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45937.162687615739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45937.162687615739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45937.162687615739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45937.162687615739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45937.162687615739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45937.162687615739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45937.162687615739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45937.162687615739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45937.162687615739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45937.162687615739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45937.162687615739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45937.162687615739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45937.162687615739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45937.162687615739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45937.162687615739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45937.162687615739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45937.162687615739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45937.162687615739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45937.162687615739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45937.162687615739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45937.162687615739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45937.162687615739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45937.162687615739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45937.162687615739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45937.162687615739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45937.162687615739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45937.162687615739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45937.162687615739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45937.162687615739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45937.162687615739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45937.162687615739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45937.162687615739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45937.162687615739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45937.162687615739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45937.162687615739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45937.162687615739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45937.162687615739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45937.162687615739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45937.162687615739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45937.162687615739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45937.162687615739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45937.162687615739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45937.162687615739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45937.162687615739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45937.162687615739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45937.162687615739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45937.162687615739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45937.162687615739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45937.162687615739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45937.162687615739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45937.162687615739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45937.162687615739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45937.162687615739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45937.162687615739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45937.162687615739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45937.162687615739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45937.162687615739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45937.162687615739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45937.162687615739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45937.162687615739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45937.162687615739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45937.162687615739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45937.162687615739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45937.162687615739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45937.162687615739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45937.162687615739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45937.162687615739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45937.162687615739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45937.162687615739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45937.162687615739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45937.162687615739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45937.162687615739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45937.162687615739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45937.162687615739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45937.162687615739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45937.162687615739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45937.162687615739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45937.162687615739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45937.162687615739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45937.162687615739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45937.162687615739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45937.162687615739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45937.162687615739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45937.162687615739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45937.162687615739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45937.162687615739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45937.162687615739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45937.162687615739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45937.162687615739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45937.162687615739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45937.162687615739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45937.162687615739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45937.162687615739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45937.162687615739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45937.162687615739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45937.162687615739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45937.162687615739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45937.162687615739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45937.162687615739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45937.162687615739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45937.162687615739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45937.162687615739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45937.162687615739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45937.162687615739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45937.162687615739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45937.162687615739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45937.162687615739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45937.162687615739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45937.162687615739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45937.162687615739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45937.162687615739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45937.162687615739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45937.162687615739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45937.162687615739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45937.162687615739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45937.162687615739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45937.162687615739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45937.162687615739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45937.162687615739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45937.162687615739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45937.162687615739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45937.162687615739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45937.162687615739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45937.162687615739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45937.162687615739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45937.162687615739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45937.162687615739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45937.162687615739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45937.162687615739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45937.162687615739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45937.162687615739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45937.162687615739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45937.162687615739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45937.162687615739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45937.162687615739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45937.162687615739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45937.162687615739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45937.162687615739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45937.162687615739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45937.162687615739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45937.162687615739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45937.162687615739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45937.162687615739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45937.162687615739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45937.162687615739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45937.162687615739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45937.162687615739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45937.162687615739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45937.162687615739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45937.162687615739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45937.162687615739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45937.162687615739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45937.162687615739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45937.162687615739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45937.162687615739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45937.162687615739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45937.162687615739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45937.162687615739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45937.162687615739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45937.162687615739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45937.162687615739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45937.162687615739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45937.162687615739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45937.162687615739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45937.162687615739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45937.162687615739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45937.162687615739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45937.162687615739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45937.162687615739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45937.162687615739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45937.162687615739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45937.162687615739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45937.162687615739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45937.162687615739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45937.162687615739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45937.162687615739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45937.162687615739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45937.162687615739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45937.162687615739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45937.162687615739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45937.162687615739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45937.162687615739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45937.162687615739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45937.162687615739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45937.162687615739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45937.162687615739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45937.162687615739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45937.162687615739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45937.162687615739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45937.162687615739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45937.162687615739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45937.162687615739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45937.162687615739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45937.162687615739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45937.162687615739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45937.162687615739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45937.162687615739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45937.162687615739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45937.162687615739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45937.162687615739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45937.162687615739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45937.162687615739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45937.162687615739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45937.162687615739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45937.162687615739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45937.162687615739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45937.162687615739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45937.162687615739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45937.162687615739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45937.162687615739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45937.162687615739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45937.162687615739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45937.162687615739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45937.162687615739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45937.162687615739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45937.162687615739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45937.162687615739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45937.162687615739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45937.162687615739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45937.162687615739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45937.162687615739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45937.162687615739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45937.162687615739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45937.162687615739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45937.162687615739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45937.162687615739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45937.162687615739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45937.162687615739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45937.162687615739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45937.162687615739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45937.162687615739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45937.162687615739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45937.162687615739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45937.162687615739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45937.162687615739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45937.162687615739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45937.162687615739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45937.162687615739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45937.162687615739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45937.162687615739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45937.162687615739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45937.162687615739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45937.162687615739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45937.162687615739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45937.162687615739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45937.162687615739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45937.162687615739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45937.162687615739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45937.162687615739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45937.162687615739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45937.162687615739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45937.162687615739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45937.162687615739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45937.162687615739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45937.162687615739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45937.162687615739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45937.162687615739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45937.162687615739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45937.162687615739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45937.162687615739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45937.162687615739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45937.162687615739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45937.162687615739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45937.162687615739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45937.162687615739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45937.162687615739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45937.162687615739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45937.162687615739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45937.162687615739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45937.162687615739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45937.162687615739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45937.162687615739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45937.162687615739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45937.162687615739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45937.162687615739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45937.162687615739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45937.162687615739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45937.162687615739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45937.162687615739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45937.162687615739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45937.162687615739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45937.162687615739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45937.162687615739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45937.162687615739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45937.162687615739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45937.162687615739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45937.162687615739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45937.162687615739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45937.162687615739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45937.162687615739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45937.162687615739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45937.162687615739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45937.162687615739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45937.162687615739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45937.162687615739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45937.162687615739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45937.162687615739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45937.162687615739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45937.162687615739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45937.162687615739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45937.162687615739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45937.162687615739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45937.162687615739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45937.162687615739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45937.162687615739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45937.162687615739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45937.162687615739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45937.162687615739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45937.162687615739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45937.162687615739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45937.162687615739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45937.162687615739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45937.162687615739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45937.162687615739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45937.162687615739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45937.162687615739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45937.162687615739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45937.162687615739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45937.162687615739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45937.162687615739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45937.162687615739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45937.162687615739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45937.162687615739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45937.162687615739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45937.162687615739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45937.162687615739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45937.162687615739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45937.162687615739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45937.162687615739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45937.162687615739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45937.162687615739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45937.162687615739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45937.162687615739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45937.162687615739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45937.162687615739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45937.162687615739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45937.162687615739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45937.162687615739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45937.162687615739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45937.162687615739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45937.162687615739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45937.162687615739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45937.162687615739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45937.162687615739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45937.162687615739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45937.162687615739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45937.162687615739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45937.162687615739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45937.162687615739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45937.162687615739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45937.162687615739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45937.162687615739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45937.162687615739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45937.162687615739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45937.162687615739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45937.162687615739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45937.162687615739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45937.162687615739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45937.162687615739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45937.162687615739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45937.162687615739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45937.162687615739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45937.162687615739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45937.162687615739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45937.162687615739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45937.162687615739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45937.162687615739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45937.162687615739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45937.162687615739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45937.162687615739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45937.162687615739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45937.162687615739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45937.162687615739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45937.162687615739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45937.162687615739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45937.162687615739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45937.162687615739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45937.162687615739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45937.162687615739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45937.162687615739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45937.162687615739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45937.162687615739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45937.162687615739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45937.162687615739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45937.162687615739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45937.162687615739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45937.162687615739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45937.162687615739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45937.162687615739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45937.162687615739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45937.162687615739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45937.162687615739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45937.162687615739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45937.162687615739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45937.162687615739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45937.162687615739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45937.162687615739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45937.162687615739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45937.162687615739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45937.162687615739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45937.162687615739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45937.162687615739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45937.162687615739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45937.162687615739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45937.162687615739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45937.162687615739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45937.162687615739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45937.162687615739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45937.162687615739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45937.162687615739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45937.162687615739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45937.162687615739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45937.162687615739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45937.162687615739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45937.162687615739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45937.162687615739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45937.162687615739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45937.162687615739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45937.162687615739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45937.162687615739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45937.162687615739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45937.162687615739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45937.162687615739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45937.162687615739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45937.162687615739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45937.162687615739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45937.162687615739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45937.162687615739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45937.162687615739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45937.162687615739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45937.162687615739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45937.162687615739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45937.162687615739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45937.162687615739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45937.162687615739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45937.162687615739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45937.162687615739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45937.162687615739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45937.162687615739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45937.162687615739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45937.162687615739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45937.162687615739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45937.162687615739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45937.162687615739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45937.162687615739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45937.162687615739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45937.162687615739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45937.162687615739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45937.162687615739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45937.162687615739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45937.162687615739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45937.162687615739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45937.162687615739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45937.162687615739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45937.162687615739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45937.162687615739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45937.162687615739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45937.162687615739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45937.162687615739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45937.162687615739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45937.162687615739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45937.162687615739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45937.162687615739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45937.162687615739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45937.162687615739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45937.162687615739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45937.162687615739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45937.162687615739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45937.162687615739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45937.162687615739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45937.162687615739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45937.162687615739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45937.162687615739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45937.162687615739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45937.162687615739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45937.162687615739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45937.162687615739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45937.162687615739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45937.162687615739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45937.162687615739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45937.162687615739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45937.162687615739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45937.162687615739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45937.162687615739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45937.162687615739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45937.162687615739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45937.162687615739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45937.162687615739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45937.162687615739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45937.162687615739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45937.162687615739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45937.162687615739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45937.162687615739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45937.162687615739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45937.162687615739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45937.162687615739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45937.162687615739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45937.162687615739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45937.162687615739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45937.162687615739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45937.162687615739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45937.162687615739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45937.162687615739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45937.162687615739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45937.162687615739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45937.162687615739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45937.162687615739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45937.162687615739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45937.162687615739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45937.162687615739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45937.162687615739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45937.162687615739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45937.162687615739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45937.162687615739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45937.162687615739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45937.162687615739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45937.162687615739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45937.162687615739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45937.162687615739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45937.162687615739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45937.162687615739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45937.162687615739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45937.162687615739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45937.162687615739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45937.162687615739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45937.162687615739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45937.162687615739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45937.162687615739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45937.162687615739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45937.162687615739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45937.162687615739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45937.162687615739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45937.162687615739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45937.162687615739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45937.162687615739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45937.162687615739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45937.162687615739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45937.162687615739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45937.162687615739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45937.162687615739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45937.162687615739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45937.162687615739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45937.162687615739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45937.162687615739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45937.162687615739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45937.162687615739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45937.162687615739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45937.162687615739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45937.162687615739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45937.162687615739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45937.162687615739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45937.162687615739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45937.162687615739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45937.162687615739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45937.162687615739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45937.162687615739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45937.162687615739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45937.162687615739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45937.162687615739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45937.162687615739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45937.162687615739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45937.162687615739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45937.162687615739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45937.162687615739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45937.162687615739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45937.162687615739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45937.162687615739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45937.162687615739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45937.162687615739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45937.162687615739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45937.162687615739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45937.162687615739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45937.162687615739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45937.162687615739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45937.162687615739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45937.162687615739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45937.162687615739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45937.162687615739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45937.162687615739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45937.162687615739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45937.162687615739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45937.162687615739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45937.162687615739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45937.162687615739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45937.162687615739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45937.162687615739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45937.162687615739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45937.162687615739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45937.162687615739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45937.162687615739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45937.162687615739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45937.162687615739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45937.162687615739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45937.162687615739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45937.162687615739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45937.162687615739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45937.162687615739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45937.162687615739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45937.162687615739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45937.162687615739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45937.162687615739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45937.162687615739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45937.162687615739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45937.162687615739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45937.162687615739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45937.162687615739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45937.162687615739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45937.162687615739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45937.162687615739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45937.162687615739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45937.162687615739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45937.162687615739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45937.162687615739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45937.162687615739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45937.162687615739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45937.162687615739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45937.162687615739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45937.162687615739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45937.162687615739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45937.162687615739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45937.162687615739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45937.162687615739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45937.162687615739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45937.162687615739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45937.162687615739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45937.162687615739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45937.162687615739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45937.162687615739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45937.162687615739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45937.162687615739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45937.162687615739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45937.162687615739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45937.162687615739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45937.162687615739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45937.162687615739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45937.162687615739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45937.162687615739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45937.162687615739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45937.162687615739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45937.162687615739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45937.162687615739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45937.162687615739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45937.162687615739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45937.162687615739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45937.162687615739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45937.162687615739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45937.162687615739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45937.162687615739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45937.162687615739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45937.162687615739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45937.162687615739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45937.162687615739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45937.162687615739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45937.162687615739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45937.162687615739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45937.162687615739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45937.162687615739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45937.162687615739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45937.162687615739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45937.162687615739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45937.162687615739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45937.162687615739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45937.162687615739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45937.162687615739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45937.162687615739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45937.162687615739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45937.162687615739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45937.162687615739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45937.162687615739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45937.162687615739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45937.162687615739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45937.162687615739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45937.162687615739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45937.162687615739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45937.162687615739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45937.162687615739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45937.162687615739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45937.162687615739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45937.162687615739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45937.162687615739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45937.162687615739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45937.162687615739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45937.162687615739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45937.162687615739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45937.162687615739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45937.162687615739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45937.162687615739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45937.162687615739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45937.162687615739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45937.162687615739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45937.162687615739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45937.162687615739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45937.162687615739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45937.162687615739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45937.162687615739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45937.162687615739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45937.162687615739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45937.162687615739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45937.162687615739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45937.162687615739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45937.162687615739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45937.162687615739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45937.162687615739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45937.162687615739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45937.162687615739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45937.162687615739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45937.162687615739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45937.162687615739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45937.162687615739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45937.162687615739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45937.162687615739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45937.162687615739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45937.162687615739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45937.162687615739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45937.162687615739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45937.162687615739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45937.162687615739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45937.162687615739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45937.162687615739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45937.162687615739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45937.162687615739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45937.162687615739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45937.162687615739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45937.162687615739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45937.162687615739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45937.162687615739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45937.162687615739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45937.162687615739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45937.162687615739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45937.162687615739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45937.162687615739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45937.162687615739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45937.162687615739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45937.162687615739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45937.162687615739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45937.162687615739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45937.162687615739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45937.162687615739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45937.162687615739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45937.162687615739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45937.162687615739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45937.162687615739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45937.162687615739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45937.162687615739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45937.162687615739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45937.162687615739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45937.162687615739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45937.162687615739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45937.162687615739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45937.162687615739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45937.162687615739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45937.162687615739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45937.162687615739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45937.162687615739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45937.162687615739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45937.162687615739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45937.162687615739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45937.162687615739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45937.162687615739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45937.162687615739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45937.162687615739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45937.162687615739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45937.162687615739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45937.162687615739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45937.162687615739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45937.162687615739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45937.162687615739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45937.162687615739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45937.162687615739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45937.162687615739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45937.162687615739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45937.162687615739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45937.162687615739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45937.162687615739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45937.162687615739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45937.162687615739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45937.162687615739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45937.162687615739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45937.162687615739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45937.162687615739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45937.162687615739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45937.162687615739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45937.162687615739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45937.162687615739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45937.162687615739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45937.162687615739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45937.162687615739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45937.162687615739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45937.162687615739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45937.162687615739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45937.162687615739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45937.162687615739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45937.162687615739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45937.162687615739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45937.162687615739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45937.162687615739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45937.162687615739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45937.162687615739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45937.162687615739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45937.162687615739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45937.162687615739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45937.162687615739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45937.162687615739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45937.162687615739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45937.162687615739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45937.162687615739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45937.162687615739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45937.162687615739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45937.162687615739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45937.162687615739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45937.162687615739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45937.162687615739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45937.162687615739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45937.162687615739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45937.162687615739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45937.162687615739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45937.162687615739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45937.162687615739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45937.162687615739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45937.162687615739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45937.162687615739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45937.162687615739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45937.162687615739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45937.162687615739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45937.162687615739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45937.162687615739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45937.162687615739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45937.162687615739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45937.162687615739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45937.162687615739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45937.162687615739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45937.162687615739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45937.162687615739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45937.162687615739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45937.162687615739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45937.162687615739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45937.162687615739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45937.162687615739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45937.162687615739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45937.162687615739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45937.162687615739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45937.162687615739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45937.162687615739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45937.162687615739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45937.162687615739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45937.162687615739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45937.162687615739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45937.162687615739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45937.162687615739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45937.162687615739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45937.162687615739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45937.162687615739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45937.162687615739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45937.162687615739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45937.162687615739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45937.162687615739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45937.162687615739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45937.162687615739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45937.162687615739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45937.162687615739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45937.162687615739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45937.162687615739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45937.162687615739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45937.162687615739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45937.162687615739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45937.162687615739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45937.162687615739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45937.162687615739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45937.162687615739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45937.162687615739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45937.162687615739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45937.162687615739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45937.162687615739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45937.162687615739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45937.162687615739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45937.162687615739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45937.162687615739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45937.162687615739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45937.162687615739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45937.162687615739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45937.162687615739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45937.162687615739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45937.162687615739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45937.162687615739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45937.162687615739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45937.162687615739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45937.162687615739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45937.162687615739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45937.162687615739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45937.162687615739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45937.162687615739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45937.162687615739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45937.162687615739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45937.162687615739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45937.162687615739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45937.162687615739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45937.162687615739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45937.162687615739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45937.162687615739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45937.162687615739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45937.162687615739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45937.162687615739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45937.162687615739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45937.162687615739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45937.162687615739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45937.162687615739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45937.162687615739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45937.162687615739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45937.162687615739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45937.162687615739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45937.162687615739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45937.162687615739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45937.162687615739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45937.162687615739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45937.162687615739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45937.162687615739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45937.162687615739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45937.162687615739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45937.162687615739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45937.162687615739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45937.162687615739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45937.162687615739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45937.162687615739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45937.162687615739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45937.162687615739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45937.162687615739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45937.162687615739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45937.162687615739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45937.162687615739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45937.162687615739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45937.162687615739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45937.162687615739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45937.162687615739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45937.162687615739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45937.162687615739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45937.162687615739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45937.162687615739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45937.162687615739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45937.162687615739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45937.162687615739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45937.162687615739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45937.162687615739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45937.162687615739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45937.162687615739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45937.162687615739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45937.162687615739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45937.162687615739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45937.162687615739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45937.162687615739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45937.162687615739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45937.162687615739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45937.162687615739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45937.162687615739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45937.162687615739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45937.162687615739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45937.162687615739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45937.162687615739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45937.162687615739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45937.162687615739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45937.162687615739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45937.162687615739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45937.162687615739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45937.162687615739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45937.162687615739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45937.162687615739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45937.162687615739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45937.162687615739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45937.162687615739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45937.162687615739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45937.162687615739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45937.162687615739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45937.162687615739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45937.162687615739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45937.162687615739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45937.162687615739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45937.162687615739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45937.162687615739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45937.162687615739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45937.162687615739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45937.162687615739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45937.162687615739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45937.162687615739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45937.162687615739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45937.162687615739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45937.162687615739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45937.162687615739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45937.162687615739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45937.162687615739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45937.162687615739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45937.162687615739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45937.162687615739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45937.162687615739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45937.162687615739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45937.162687615739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45937.162687615739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45937.162687615739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45937.162687615739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45937.162687615739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45937.162687615739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45937.162687615739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45937.162687615739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45937.162687615739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45937.162687615739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45937.162687615739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45937.162687615739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45937.162687615739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45937.162687615739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45937.162687615739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45937.162687615739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45937.162687615739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45937.162687615739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45937.162687615739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45937.162687615739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45937.162687615739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45937.162687615739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45937.162687615739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45937.162687615739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45937.162687615739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45937.162687615739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45937.162687615739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45937.162687615739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45937.162687615739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45937.162687615739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45937.162687615739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45937.162687615739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45937.162687615739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45937.162687615739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45937.162687615739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45937.162687615739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45937.162687615739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45937.162687615739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45937.162687615739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45937.162687615739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45937.162687615739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45937.162687615739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45937.162687615739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45937.162687615739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45937.162687615739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45937.162687615739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45937.162687615739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45937.162687615739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45937.162687615739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45937.162687615739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45937.162687615739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45937.162687615739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45937.162687615739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45937.162687615739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45937.162687615739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45937.162687615739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45937.162687615739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45937.162687615739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45937.162687615739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45937.162687615739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45937.162687615739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45937.162687615739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45937.162687615739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45937.162687615739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45937.162687615739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45937.162687615739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45937.162687615739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45937.162687615739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45937.162687615739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45937.162687615739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45937.162687615739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45937.162687615739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45937.162687615739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45937.162687615739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45937.162687615739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45937.162687615739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45937.162687615739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45937.162687615739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45937.162687615739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45937.162687615739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45937.162687615739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45937.162687615739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45937.162687615739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45937.162687615739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45937.162687615739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45937.162687615739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45937.162687615739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45937.162687615739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45937.162687615739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45937.162687615739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45937.162687615739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45937.162687615739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45937.162687615739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45937.162687615739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45937.162687615739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45937.162687615739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45937.162687615739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45937.162687615739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45937.162687615739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45937.162687615739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45937.162687615739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45937.162687615739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45937.162687615739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45937.162687615739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45937.162687615739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45937.162687615739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45937.162687615739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45937.162687615739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45937.162687615739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45937.162687615739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45937.162687615739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45937.162687615739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45937.162687615739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45937.162687615739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45937.162687615739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45937.162687615739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45937.162687615739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45937.162687615739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45937.162687615739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45937.162687615739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45937.162687615739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45937.162687615739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45937.162687615739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45937.162687615739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45937.162687615739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45937.162687615739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45937.162687615739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45937.162687615739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45937.162687615739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45937.162687615739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45937.162687615739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45937.162687615739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45937.162687615739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45937.162687615739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45937.162687615739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45937.162687615739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45937.162687615739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45937.162687615739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45937.162687615739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45937.162687615739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45937.162687615739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45937.162687615739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45937.162687615739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45937.162687615739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45937.162687615739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45937.162687615739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45937.162687615739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45937.162687615739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45937.162687615739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45937.162687615739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45937.162687615739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45937.162687615739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45937.162687615739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45937.162687615739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45937.162687615739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45937.162687615739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45937.162687615739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45937.162687615739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45937.162687615739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45937.162687615739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45937.162687615739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45937.162687615739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45937.162687615739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45937.162687615739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45937.162687615739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45937.162687615739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45937.162687615739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45937.162687615739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45937.162687615739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45937.162687615739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45937.162687615739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45937.162687615739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45937.162687615739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45937.162687615739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45937.162687615739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45937.162687615739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45937.162687615739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45937.162687615739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45937.162687615739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45937.162687615739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45937.162687615739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45937.162687615739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45937.162687615739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45937.162687615739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45937.162687615739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45937.162687615739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45937.162687615739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45937.162687615739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45937.162687615739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45937.162687615739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45937.162687615739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45937.162687615739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45937.162687615739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45937.162687615739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45937.162687615739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45937.162687615739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45937.162687615739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45937.162687615739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45937.162687615739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45937.162687615739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45937.162687615739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45937.162687615739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45937.162687615739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45937.162687615739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45937.162687615739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45937.162687615739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45937.162687615739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45937.162687615739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45937.162687615739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45937.162687615739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45937.162687615739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45937.162687615739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45937.162687615739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45937.162687615739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45937.162687615739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45937.162687615739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45937.162687615739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45937.162687615739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45937.162687615739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45937.162687615739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45937.162687615739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45937.162687615739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45937.162687615739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45937.162687615739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45937.162687615739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45937.162687615739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45937.162687615739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45937.162687615739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45937.162687615739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45937.162687615739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45937.162687615739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45937.162687615739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45937.162687615739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45937.162687615739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45937.162687615739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45937.162687615739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45937.162687615739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45937.162687615739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45937.162687615739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45937.162687615739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45937.162687615739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45937.162687615739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45937.162687615739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45937.162687615739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45937.162687615739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45937.162687615739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45937.162687615739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45937.162687615739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45937.162687615739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45937.162687615739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45937.162687615739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45937.162687615739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45937.162687615739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45937.162687615739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45937.162687615739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45937.162687615739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45937.162687615739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45937.162687615739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45937.162687615739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45937.162687615739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45937.162687615739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45937.162687615739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45937.162687615739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45937.162687615739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45937.162687615739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45937.162687615739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45937.162687615739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45937.162687615739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45937.162687615739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45937.162687615739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45937.162687615739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45937.162687615739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45937.162687615739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45937.162687615739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45937.162687615739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45937.162687615739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45937.162687615739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45937.162687615739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45937.162687615739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45937.162687615739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45937.162687615739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45937.162687615739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45937.162687615739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45937.162687615739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45937.162687615739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45937.162687615739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45937.162687615739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45937.162687615739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45937.162687615739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45937.162687615739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45937.162687615739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45937.162687615739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45937.162687615739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45937.162687615739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45937.162687615739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45937.162687615739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45937.162687615739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45937.162687615739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45937.162687615739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45937.162687615739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45937.162687615739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45937.162687615739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45937.162687615739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45937.162687615739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45937.162687615739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45937.162687615739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45937.162687615739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45937.162687615739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45937.162687615739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45937.162687615739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45937.162687615739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45937.162687615739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45937.162687615739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45937.162687615739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45937.162687615739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45937.162687615739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45937.162687615739</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233.68197002314264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2.0057431712921243</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0.3982200231475872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3.6993171292124316E-2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c r="B6" s="141" t="str">
        <f>IFERROR(VLOOKUP(D6,DB!A:K,11,0),"")</f>
        <v/>
      </c>
      <c r="C6" s="142"/>
      <c r="D6" s="143"/>
      <c r="E6" s="144"/>
      <c r="F6" s="145"/>
      <c r="G6" s="146">
        <f ca="1">IFERROR(NOW()-F6,"")</f>
        <v>45937.162687615739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45937.162687615739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45937.162687615739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45937.162687615739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45937.162687615739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45937.162687615739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45937.162687615739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45937.162687615739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45937.162687615739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45937.162687615739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45937.162687615739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45937.162687615739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45937.162687615739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45937.162687615739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45937.162687615739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45937.162687615739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45937.162687615739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45937.162687615739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45937.162687615739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45937.162687615739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45937.162687615739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45937.162687615739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45937.162687615739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45937.162687615739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45937.162687615739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45937.162687615739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45937.162687615739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45937.162687615739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45937.162687615739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45937.162687615739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45937.162687615739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45937.162687615739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45937.162687615739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45937.162687615739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45937.162687615739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45937.162687615739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45937.162687615739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45937.162687615739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45937.162687615739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45937.162687615739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45937.162687615739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45937.162687615739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45937.162687615739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45937.162687615739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45937.162687615739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45937.162687615739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45937.162687615739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45937.162687615739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45937.162687615739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45937.162687615739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45937.162687615739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45937.162687615739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45937.162687615739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45937.162687615739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45937.162687615739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45937.162687615739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45937.162687615739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45937.162687615739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45937.162687615739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45937.162687615739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45937.162687615739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45937.162687615739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45937.162687615739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45937.162687615739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45937.162687615739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45937.162687615739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45937.162687615739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45937.162687615739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45937.162687615739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45937.162687615739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45937.162687615739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45937.162687615739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45937.162687615739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45937.162687615739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45937.162687615739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45937.162687615739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45937.162687615739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45937.162687615739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45937.162687615739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45937.162687615739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45937.162687615739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45937.162687615739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45937.162687615739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45937.162687615739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45937.162687615739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45937.162687615739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45937.162687615739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45937.162687615739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45937.162687615739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45937.162687615739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45937.162687615739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45937.162687615739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45937.162687615739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45937.162687615739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45937.162687615739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45937.162687615739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45937.162687615739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45937.162687615739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45937.162687615739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45937.162687615739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45937.162687615739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45937.162687615739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45937.162687615739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45937.162687615739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45937.162687615739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45937.162687615739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45937.162687615739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45937.162687615739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45937.162687615739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45937.162687615739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45937.162687615739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45937.162687615739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45937.162687615739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45937.162687615739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45937.162687615739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45937.162687615739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45937.162687615739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45937.162687615739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45937.162687615739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45937.162687615739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45937.162687615739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45937.162687615739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45937.162687615739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45937.162687615739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45937.162687615739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45937.162687615739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45937.162687615739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45937.162687615739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45937.162687615739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45937.162687615739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45937.162687615739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45937.162687615739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45937.162687615739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45937.162687615739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45937.162687615739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45937.162687615739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45937.162687615739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45937.162687615739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45937.162687615739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45937.162687615739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45937.162687615739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45937.162687615739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45937.162687615739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45937.162687615739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45937.162687615739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45937.162687615739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45937.162687615739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45937.162687615739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45937.162687615739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45937.162687615739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45937.162687615739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45937.162687615739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45937.162687615739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45937.162687615739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45937.162687615739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45937.162687615739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45937.162687615739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45937.162687615739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45937.162687615739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45937.162687615739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45937.162687615739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45937.162687615739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45937.162687615739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45937.162687615739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45937.162687615739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45937.162687615739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45937.162687615739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45937.162687615739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45937.162687615739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45937.162687615739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45937.162687615739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45937.162687615739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45937.162687615739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45937.162687615739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45937.162687615739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45937.162687615739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45937.162687615739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45937.162687615739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45937.162687615739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45937.162687615739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45937.162687615739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45937.162687615739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45937.162687615739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45937.162687615739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45937.162687615739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45937.162687615739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45937.162687615739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45937.162687615739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45937.162687615739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45937.162687615739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45937.162687615739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45937.162687615739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45937.162687615739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45937.162687615739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45937.162687615739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45937.162687615739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45937.162687615739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45937.162687615739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45937.162687615739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45937.162687615739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45937.162687615739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45937.162687615739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45937.162687615739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45937.162687615739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45937.162687615739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45937.162687615739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45937.162687615739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45937.162687615739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45937.162687615739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45937.162687615739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45937.162687615739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45937.162687615739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45937.162687615739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45937.162687615739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45937.162687615739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45937.162687615739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45937.162687615739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45937.162687615739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45937.162687615739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45937.162687615739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45937.162687615739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45937.162687615739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45937.162687615739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45937.162687615739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45937.162687615739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45937.162687615739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45937.162687615739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45937.162687615739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45937.162687615739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45937.162687615739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45937.162687615739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45937.162687615739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45937.162687615739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45937.162687615739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45937.162687615739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45937.162687615739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45937.162687615739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45937.162687615739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45937.162687615739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45937.162687615739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45937.162687615739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45937.162687615739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45937.162687615739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45937.162687615739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45937.162687615739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45937.162687615739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45937.162687615739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45937.162687615739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45937.162687615739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45937.162687615739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45937.162687615739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45937.162687615739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45937.162687615739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45937.162687615739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45937.162687615739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45937.162687615739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45937.162687615739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45937.162687615739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45937.162687615739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45937.162687615739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45937.162687615739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45937.162687615739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45937.162687615739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45937.162687615739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45937.162687615739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45937.162687615739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45937.162687615739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45937.162687615739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45937.162687615739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45937.162687615739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45937.162687615739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45937.162687615739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45937.162687615739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45937.162687615739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45937.162687615739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45937.162687615739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45937.162687615739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45937.162687615739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45937.162687615739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45937.162687615739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45937.162687615739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45937.162687615739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45937.162687615739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45937.162687615739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45937.162687615739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45937.162687615739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45937.162687615739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45937.162687615739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45937.162687615739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45937.162687615739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45937.162687615739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45937.162687615739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45937.162687615739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45937.162687615739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45937.162687615739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45937.162687615739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45937.162687615739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45937.162687615739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45937.162687615739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45937.162687615739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45937.162687615739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45937.162687615739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45937.162687615739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45937.162687615739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45937.162687615739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45937.162687615739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45937.162687615739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45937.162687615739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45937.162687615739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45937.162687615739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45937.162687615739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45937.162687615739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45937.162687615739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45937.162687615739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45937.162687615739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45937.162687615739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45937.162687615739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45937.162687615739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45937.162687615739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45937.162687615739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45937.162687615739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45937.162687615739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45937.162687615739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45937.162687615739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45937.162687615739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45937.162687615739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45937.162687615739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45937.162687615739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45937.162687615739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45937.162687615739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45937.162687615739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45937.162687615739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45937.162687615739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45937.162687615739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45937.162687615739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45937.162687615739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45937.162687615739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45937.162687615739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45937.162687615739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45937.162687615739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45937.162687615739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45937.162687615739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45937.162687615739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45937.162687615739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45937.162687615739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45937.162687615739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45937.162687615739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45937.162687615739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45937.162687615739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45937.162687615739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45937.162687615739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45937.162687615739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45937.162687615739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45937.162687615739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45937.162687615739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45937.162687615739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45937.162687615739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45937.162687615739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45937.162687615739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45937.162687615739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45937.162687615739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45937.162687615739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45937.162687615739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45937.162687615739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45937.162687615739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45937.162687615739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45937.162687615739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45937.162687615739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45937.162687615739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45937.162687615739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45937.162687615739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45937.162687615739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45937.162687615739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45937.162687615739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45937.162687615739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45937.162687615739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45937.162687615739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45937.162687615739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45937.162687615739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45937.162687615739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45937.162687615739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45937.162687615739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45937.162687615739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45937.162687615739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45937.162687615739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45937.162687615739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45937.162687615739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45937.162687615739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45937.162687615739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45937.162687615739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45937.162687615739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45937.162687615739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45937.162687615739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45937.162687615739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45937.162687615739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45937.162687615739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45937.162687615739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45937.162687615739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45937.162687615739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45937.162687615739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45937.162687615739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45937.162687615739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45937.162687615739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45937.162687615739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45937.162687615739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45937.162687615739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45937.162687615739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45937.162687615739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45937.162687615739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45937.162687615739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45937.162687615739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45937.162687615739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45937.162687615739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45937.162687615739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45937.162687615739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45937.162687615739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45937.162687615739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45937.162687615739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45937.162687615739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45937.162687615739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45937.162687615739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45937.162687615739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45937.162687615739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45937.162687615739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45937.162687615739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45937.162687615739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45937.162687615739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45937.162687615739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45937.162687615739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45937.162687615739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45937.162687615739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45937.162687615739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45937.162687615739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45937.162687615739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45937.162687615739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45937.162687615739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45937.162687615739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45937.162687615739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45937.162687615739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45937.162687615739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45937.162687615739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45937.162687615739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45937.162687615739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45937.162687615739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45937.162687615739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45937.162687615739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45937.162687615739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45937.162687615739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45937.162687615739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45937.162687615739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45937.162687615739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45937.162687615739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45937.162687615739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45937.162687615739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45937.162687615739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45937.162687615739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45937.162687615739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45937.162687615739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45937.162687615739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45937.162687615739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45937.162687615739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45937.162687615739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45937.162687615739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45937.162687615739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45937.162687615739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45937.162687615739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45937.162687615739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45937.162687615739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45937.162687615739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45937.162687615739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45937.162687615739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45937.162687615739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45937.162687615739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45937.162687615739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45937.162687615739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45937.162687615739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45937.162687615739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45937.162687615739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45937.162687615739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45937.162687615739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45937.162687615739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45937.162687615739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45937.162687615739</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45937.162687615739</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45.330627430550521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10.973810300922196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45937.162687615739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45937.162687615739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45937.162687615739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45937.162687615739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45937.162687615739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45937.162687615739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45937.162687615739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45937.162687615739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45937.162687615739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45937.162687615739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45937.162687615739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45937.162687615739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45937.162687615739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45937.162687615739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45937.162687615739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45937.162687615739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45937.162687615739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45937.162687615739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45937.162687615739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45937.162687615739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45937.162687615739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45937.162687615739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45937.162687615739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45937.162687615739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45937.162687615739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45937.162687615739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45937.162687615739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45937.162687615739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45937.162687615739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45937.162687615739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45937.162687615739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45937.162687615739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45937.162687615739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45937.162687615739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45937.162687615739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45937.162687615739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45937.162687615739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45937.162687615739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45937.162687615739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45937.162687615739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45937.162687615739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45937.162687615739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45937.162687615739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45937.162687615739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45937.162687615739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45937.162687615739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45937.162687615739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45937.162687615739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45937.162687615739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45937.162687615739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45937.162687615739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45937.162687615739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45937.162687615739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45937.162687615739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45937.162687615739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45937.162687615739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45937.162687615739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45937.162687615739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45937.162687615739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45937.162687615739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45937.162687615739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45937.162687615739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45937.162687615739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45937.162687615739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45937.162687615739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45937.162687615739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45937.162687615739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45937.162687615739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45937.162687615739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45937.162687615739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45937.162687615739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45937.162687615739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45937.162687615739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45937.162687615739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45937.162687615739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45937.162687615739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45937.162687615739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45937.162687615739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45937.162687615739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45937.162687615739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45937.162687615739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45937.162687615739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45937.162687615739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45937.162687615739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45937.162687615739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45937.162687615739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45937.162687615739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45937.162687615739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45937.162687615739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45937.162687615739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45937.162687615739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45937.162687615739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45937.162687615739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45937.162687615739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45937.162687615739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45937.162687615739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45937.162687615739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45937.162687615739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45937.162687615739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45937.162687615739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45937.162687615739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45937.162687615739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45937.162687615739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45937.162687615739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45937.162687615739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45937.162687615739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45937.162687615739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45937.162687615739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45937.162687615739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45937.162687615739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45937.162687615739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45937.162687615739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45937.162687615739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45937.162687615739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45937.162687615739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45937.162687615739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45937.162687615739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45937.162687615739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45937.162687615739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45937.162687615739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45937.162687615739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45937.162687615739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45937.162687615739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45937.162687615739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45937.162687615739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45937.162687615739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45937.162687615739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45937.162687615739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45937.162687615739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45937.162687615739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45937.162687615739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45937.162687615739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45937.162687615739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45937.162687615739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45937.162687615739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45937.162687615739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45937.162687615739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45937.162687615739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45937.162687615739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45937.162687615739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45937.162687615739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45937.162687615739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45937.162687615739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45937.162687615739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45937.162687615739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45937.162687615739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45937.162687615739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45937.162687615739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45937.162687615739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45937.162687615739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45937.162687615739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45937.162687615739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45937.162687615739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45937.162687615739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45937.162687615739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45937.162687615739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45937.162687615739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45937.162687615739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45937.162687615739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tabSelected="1" workbookViewId="0">
      <selection activeCell="K11" sqref="K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10.389840393516351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45937.162687615739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3.2817153935175156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2.2204422453651205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34925</v>
      </c>
      <c r="E6" s="123" t="s">
        <v>38964</v>
      </c>
      <c r="F6" s="124">
        <v>45937.05190972222</v>
      </c>
      <c r="G6" s="89">
        <f ca="1">IFERROR(NOW()-F6,"-")</f>
        <v>0.11077789351838874</v>
      </c>
      <c r="H6" s="124">
        <v>45937.046076388891</v>
      </c>
      <c r="I6" s="120" t="str">
        <f>IFERROR(VLOOKUP(D6,DB!A:F,6,0),"")</f>
        <v>SCECO</v>
      </c>
      <c r="J6" s="119" t="str">
        <f>IFERROR(VLOOKUP(D6,DB!A:G,7,0),"")</f>
        <v>Vandalized</v>
      </c>
      <c r="K6" s="125" t="s">
        <v>39075</v>
      </c>
      <c r="L6" s="126" t="str">
        <f>IFERROR(VLOOKUP(D6,DB!A:I,9,0),"")</f>
        <v>Latis</v>
      </c>
    </row>
    <row r="7" spans="1:16383" ht="31.5" customHeight="1">
      <c r="A7" s="121" t="s">
        <v>39076</v>
      </c>
      <c r="B7" s="120" t="str">
        <f>IFERROR(VLOOKUP(D7,DB!A:K,11,0),"")</f>
        <v>R6</v>
      </c>
      <c r="C7" s="122">
        <v>1</v>
      </c>
      <c r="D7" s="120" t="s">
        <v>33009</v>
      </c>
      <c r="E7" s="123" t="s">
        <v>38964</v>
      </c>
      <c r="F7" s="124">
        <v>45937.073495370372</v>
      </c>
      <c r="G7" s="89">
        <f ca="1">IFERROR(NOW()-F7,"-")</f>
        <v>8.9192245366575662E-2</v>
      </c>
      <c r="H7" s="124">
        <v>45937.053842592592</v>
      </c>
      <c r="I7" s="120" t="str">
        <f>IFERROR(VLOOKUP(D7,DB!A:F,6,0),"")</f>
        <v>SCECO</v>
      </c>
      <c r="J7" s="119" t="str">
        <f>IFERROR(VLOOKUP(D7,DB!A:G,7,0),"")</f>
        <v>Dead+No BB Design</v>
      </c>
      <c r="K7" s="125" t="s">
        <v>39077</v>
      </c>
      <c r="L7" s="126" t="str">
        <f>IFERROR(VLOOKUP(D7,DB!A:I,9,0),"")</f>
        <v>Latis</v>
      </c>
    </row>
    <row r="8" spans="1:16383" ht="31.5" customHeight="1">
      <c r="A8" s="121"/>
      <c r="B8" s="120" t="str">
        <f>IFERROR(VLOOKUP(D8,DB!A:K,11,0),"")</f>
        <v/>
      </c>
      <c r="C8" s="122"/>
      <c r="D8" s="120"/>
      <c r="E8" s="123"/>
      <c r="F8" s="124"/>
      <c r="G8" s="89">
        <f ca="1">IFERROR(NOW()-F8,"-")</f>
        <v>45937.162687615739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45937.162687615739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45937.162687615739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45937.162687615739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45937.162687615739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45937.162687615739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45937.162687615739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45937.162687615739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45937.162687615739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45937.162687615739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45937.162687615739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45937.162687615739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45937.162687615739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45937.162687615739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45937.162687615739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45937.162687615739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45937.162687615739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45937.162687615739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45937.162687615739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45937.162687615739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45937.162687615739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45937.162687615739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45937.162687615739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45937.162687615739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45937.162687615739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45937.162687615739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45937.162687615739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45937.162687615739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45937.162687615739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45937.162687615739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45937.162687615739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45937.162687615739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45937.162687615739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45937.162687615739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45937.162687615739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45937.162687615739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45937.162687615739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45937.162687615739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45937.162687615739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45937.162687615739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45937.162687615739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45937.162687615739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45937.162687615739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45937.162687615739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45937.162687615739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45937.162687615739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45937.162687615739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45937.162687615739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45937.162687615739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45937.162687615739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45937.162687615739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45937.162687615739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45937.162687615739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45937.162687615739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45937.162687615739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45937.162687615739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45937.162687615739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45937.162687615739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45937.162687615739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45937.162687615739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45937.162687615739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45937.162687615739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45937.162687615739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45937.162687615739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45937.162687615739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45937.162687615739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45937.162687615739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45937.162687615739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45937.162687615739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45937.162687615739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45937.162687615739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45937.162687615739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45937.162687615739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45937.162687615739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45937.162687615739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45937.162687615739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45937.162687615739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45937.162687615739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45937.162687615739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45937.162687615739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45937.162687615739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45937.162687615739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45937.162687615739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45937.162687615739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45937.162687615739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45937.162687615739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45937.162687615739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45937.162687615739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45937.162687615739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45937.162687615739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45937.162687615739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45937.162687615739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45937.162687615739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45937.162687615739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45937.162687615739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45937.162687615739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45937.162687615739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45937.162687615739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45937.162687615739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45937.162687615739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45937.162687615739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45937.162687615739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45937.162687615739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45937.162687615739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45937.162687615739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45937.162687615739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45937.162687615739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45937.162687615739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45937.162687615739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45937.162687615739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45937.162687615739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45937.162687615739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45937.162687615739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45937.162687615739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45937.162687615739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45937.162687615739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45937.162687615739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45937.162687615739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45937.162687615739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45937.162687615739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45937.162687615739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45937.162687615739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45937.162687615739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45937.162687615739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45937.162687615739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45937.162687615739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45937.162687615739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45937.162687615739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45937.162687615739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45937.162687615739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45937.162687615739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45937.162687615739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45937.162687615739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45937.162687615739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45937.162687615739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45937.162687615739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45937.162687615739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45937.162687615739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45937.162687615739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45937.162687615739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45937.162687615739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45937.162687615739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45937.162687615739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45937.162687615739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45937.162687615739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45937.162687615739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45937.162687615739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45937.162687615739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45937.162687615739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45937.162687615739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45937.162687615739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45937.162687615739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45937.162687615739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45937.162687615739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45937.162687615739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45937.162687615739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45937.162687615739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45937.162687615739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45937.162687615739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45937.162687615739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45937.162687615739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45937.162687615739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45937.162687615739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45937.162687615739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45937.162687615739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45937.162687615739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45937.162687615739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45937.162687615739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45937.162687615739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45937.162687615739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45937.162687615739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45937.162687615739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45937.162687615739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45937.162687615739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45937.162687615739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45937.162687615739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45937.162687615739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45937.162687615739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45937.162687615739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45937.162687615739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45937.162687615739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45937.162687615739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45937.162687615739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45937.162687615739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45937.162687615739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45937.162687615739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45937.162687615739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45937.162687615739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45937.162687615739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45937.162687615739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45937.162687615739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45937.162687615739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45937.162687615739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45937.162687615739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45937.162687615739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45937.162687615739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45937.162687615739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45937.162687615739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45937.162687615739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45937.162687615739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45937.162687615739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45937.162687615739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45937.162687615739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45937.162687615739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45937.162687615739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45937.162687615739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45937.162687615739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45937.162687615739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45937.162687615739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45937.162687615739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45937.162687615739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45937.162687615739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45937.162687615739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45937.162687615739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45937.162687615739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45937.162687615739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45937.162687615739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45937.162687615739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45937.162687615739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45937.162687615739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45937.162687615739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45937.162687615739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45937.162687615739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45937.162687615739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45937.162687615739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45937.162687615739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45937.162687615739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45937.162687615739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45937.162687615739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45937.162687615739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45937.162687615739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45937.162687615739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45937.162687615739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45937.162687615739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45937.162687615739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45937.162687615739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45937.162687615739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45937.162687615739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45937.162687615739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45937.162687615739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45937.162687615739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45937.162687615739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45937.162687615739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45937.162687615739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45937.162687615739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45937.162687615739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45937.162687615739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45937.162687615739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45937.162687615739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45937.162687615739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45937.162687615739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45937.162687615739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45937.162687615739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45937.162687615739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45937.162687615739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45937.162687615739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45937.162687615739</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