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56" documentId="13_ncr:1_{F6CB121F-512D-4AA6-A0C1-0FB36C537598}" xr6:coauthVersionLast="47" xr6:coauthVersionMax="47" xr10:uidLastSave="{5EA3AC18-7489-46F0-BEA1-ACFB38D69D8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G5" i="2"/>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G2" i="1"/>
  <c r="I2" i="1"/>
  <c r="J2" i="1"/>
  <c r="L2" i="1"/>
  <c r="I3" i="1"/>
  <c r="I4" i="1"/>
  <c r="I5" i="1"/>
  <c r="I6" i="1"/>
  <c r="I7" i="1"/>
  <c r="I8" i="1"/>
  <c r="I9" i="1"/>
  <c r="I10" i="1"/>
  <c r="I11" i="1"/>
  <c r="I12" i="1"/>
  <c r="I13" i="1"/>
  <c r="I14" i="1"/>
  <c r="I15" i="1"/>
  <c r="I16" i="1"/>
  <c r="I17" i="1"/>
  <c r="I18" i="1"/>
  <c r="I19" i="1"/>
  <c r="I2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<sst xmlns="http://schemas.openxmlformats.org/spreadsheetml/2006/main" count="178582" uniqueCount="39073">
  <si>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</si>
  <si>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</si>
  <si>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</si>
  <si>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</si>
  <si>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</si>
  <si>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</si>
  <si>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</si>
  <si>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</si>
  <si>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</si>
  <si>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</si>
  <si>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</si>
  <si>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</si>
  <si>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</si>
  <si>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</si>
  <si>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</si>
  <si>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</si>
  <si>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</si>
  <si>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</si>
  <si>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</si>
  <si>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</si>
  <si>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</si>
  <si>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</si>
  <si>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</si>
  <si>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</si>
  <si>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</si>
  <si>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</si>
  <si>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</si>
  <si>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</si>
  <si>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</si>
  <si>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</si>
  <si>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</si>
  <si>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</si>
  <si>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</si>
  <si>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</si>
  <si>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</si>
  <si>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</si>
  <si>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</si>
  <si>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</si>
  <si>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</si>
  <si>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</si>
  <si>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</si>
  <si>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</si>
  <si>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</si>
  <si>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</si>
  <si>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</si>
  <si>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</si>
  <si>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</si>
  <si>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</si>
  <si>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</si>
  <si>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</si>
  <si>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</si>
  <si>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</si>
  <si>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</si>
  <si>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</si>
  <si>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</si>
  <si>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</si>
  <si>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</si>
  <si>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</si>
  <si>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</si>
  <si>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</si>
  <si>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</si>
  <si>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</si>
  <si>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</si>
  <si>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</si>
  <si>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</si>
  <si>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</si>
  <si>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</si>
  <si>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</si>
  <si>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</si>
  <si>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</si>
  <si>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</si>
  <si>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</si>
  <si>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</si>
  <si>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</si>
  <si>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</si>
  <si>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</si>
  <si>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</si>
  <si>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</si>
  <si>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</si>
  <si>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</si>
  <si>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</si>
  <si>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</si>
  <si>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</si>
  <si>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</si>
  <si>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</si>
  <si>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</si>
  <si>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</si>
  <si>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</si>
  <si>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</si>
  <si>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</si>
  <si>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</si>
  <si>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</si>
  <si>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</si>
  <si>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</si>
  <si>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</si>
  <si>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</si>
  <si>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</si>
  <si>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</si>
  <si>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</si>
  <si>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</si>
  <si>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</si>
  <si>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</si>
  <si>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</si>
  <si>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</si>
  <si>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</si>
  <si>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</si>
  <si>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</si>
  <si>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</si>
  <si>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</si>
  <si>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</si>
  <si>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</si>
  <si>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</si>
  <si>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</si>
  <si>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</si>
  <si>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</si>
  <si>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</si>
  <si>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</si>
  <si>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</si>
  <si>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</si>
  <si>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</si>
  <si>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</si>
  <si>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</si>
  <si>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</si>
  <si>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</si>
  <si>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</si>
  <si>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</si>
  <si>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</si>
  <si>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</si>
  <si>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</si>
  <si>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</si>
  <si>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</si>
  <si>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</si>
  <si>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</si>
  <si>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</si>
  <si>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</si>
  <si>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</si>
  <si>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</si>
  <si>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</si>
  <si>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</si>
  <si>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</si>
  <si>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</si>
  <si>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</si>
  <si>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</si>
  <si>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</si>
  <si>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</si>
  <si>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</si>
  <si>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</si>
  <si>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</si>
  <si>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</si>
  <si>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</si>
  <si>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</si>
  <si>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</si>
  <si>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</si>
  <si>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</si>
  <si>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</si>
  <si>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</si>
  <si>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</si>
  <si>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</si>
  <si>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</si>
  <si>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</si>
  <si>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</si>
  <si>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</si>
  <si>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</si>
  <si>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</si>
  <si>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</si>
  <si>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</si>
  <si>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</si>
  <si>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</si>
  <si>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</si>
  <si>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</si>
  <si>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</si>
  <si>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</si>
  <si>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</si>
  <si>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</si>
  <si>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</si>
  <si>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</si>
  <si>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</si>
  <si>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</si>
  <si>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</si>
  <si>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</si>
  <si>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</si>
  <si>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</si>
  <si>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</si>
  <si>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</si>
  <si>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</si>
  <si>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</si>
  <si>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</si>
  <si>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</si>
  <si>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</si>
  <si>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</si>
  <si>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</si>
  <si>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</si>
  <si>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</si>
  <si>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</si>
  <si>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</si>
  <si>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</si>
  <si>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</si>
  <si>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</si>
  <si>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</si>
  <si>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</si>
  <si>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</si>
  <si>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</si>
  <si>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</si>
  <si>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</si>
  <si>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</si>
  <si>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</si>
  <si>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</si>
  <si>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</si>
  <si>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</si>
  <si>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</si>
  <si>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</si>
  <si>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</si>
  <si>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</si>
  <si>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</si>
  <si>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</si>
  <si>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</si>
  <si>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</si>
  <si>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</si>
  <si>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</si>
  <si>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</si>
  <si>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</si>
  <si>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</si>
  <si>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</si>
  <si>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</si>
  <si>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</si>
  <si>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</si>
  <si>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</si>
  <si>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</si>
  <si>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</si>
  <si>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</si>
  <si>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</si>
  <si>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</si>
  <si>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</si>
  <si>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</si>
  <si>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</si>
  <si>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</si>
  <si>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</si>
  <si>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</si>
  <si>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</si>
  <si>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</si>
  <si>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</si>
  <si>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</si>
  <si>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</si>
  <si>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</si>
  <si>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</si>
  <si>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</si>
  <si>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</si>
  <si>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</si>
  <si>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</si>
  <si>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</si>
  <si>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</si>
  <si>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</si>
  <si>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</si>
  <si>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</si>
  <si>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</si>
  <si>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</si>
  <si>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</si>
  <si>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</si>
  <si>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</si>
  <si>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</si>
  <si>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</si>
  <si>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</si>
  <si>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</si>
  <si>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</si>
  <si>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</si>
  <si>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</si>
  <si>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</si>
  <si>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</si>
  <si>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</si>
  <si>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</si>
  <si>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</si>
  <si>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</si>
  <si>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</si>
  <si>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</si>
  <si>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</si>
  <si>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</si>
  <si>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</si>
  <si>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</si>
  <si>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</si>
  <si>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</si>
  <si>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</si>
  <si>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</si>
  <si>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</si>
  <si>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</si>
  <si>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</si>
  <si>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</si>
  <si>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</si>
  <si>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</si>
  <si>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</si>
  <si>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</si>
  <si>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</si>
  <si>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</si>
  <si>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</si>
  <si>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</si>
  <si>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</si>
  <si>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</si>
  <si>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</si>
  <si>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</si>
  <si>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</si>
  <si>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</si>
  <si>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</si>
  <si>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</si>
  <si>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</si>
  <si>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</si>
  <si>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</si>
  <si>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</si>
  <si>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</si>
  <si>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</si>
  <si>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</si>
  <si>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</si>
  <si>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</si>
  <si>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</si>
  <si>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</si>
  <si>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</si>
  <si>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</si>
  <si>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</si>
  <si>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</si>
  <si>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</si>
  <si>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</si>
  <si>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</si>
  <si>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</si>
  <si>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</si>
  <si>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</si>
  <si>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</si>
  <si>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</si>
  <si>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</si>
  <si>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</si>
  <si>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</si>
  <si>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</si>
  <si>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</si>
  <si>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</si>
  <si>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</si>
  <si>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</si>
  <si>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</si>
  <si>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</si>
  <si>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</si>
  <si>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</si>
  <si>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</si>
  <si>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</si>
  <si>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</si>
  <si>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</si>
  <si>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</si>
  <si>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</si>
  <si>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</si>
  <si>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</si>
  <si>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</si>
  <si>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</si>
  <si>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</si>
  <si>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</si>
  <si>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</si>
  <si>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</si>
  <si>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</si>
  <si>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</si>
  <si>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</si>
  <si>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</si>
  <si>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</si>
  <si>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</si>
  <si>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</si>
  <si>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</si>
  <si>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</si>
  <si>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</si>
  <si>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</si>
  <si>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</si>
  <si>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</si>
  <si>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</si>
  <si>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</si>
  <si>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</si>
  <si>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</si>
  <si>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</si>
  <si>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</si>
  <si>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</si>
  <si>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</si>
  <si>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</si>
  <si>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</si>
  <si>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</si>
  <si>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</si>
  <si>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</si>
  <si>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</si>
  <si>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</si>
  <si>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</si>
  <si>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</si>
  <si>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</si>
  <si>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</si>
  <si>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</si>
  <si>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</si>
  <si>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</si>
  <si>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</si>
  <si>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</si>
  <si>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</si>
  <si>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</si>
  <si>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</si>
  <si>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</si>
  <si>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</si>
  <si>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</si>
  <si>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</si>
  <si>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</si>
  <si>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</si>
  <si>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</si>
  <si>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</si>
  <si>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</si>
  <si>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</si>
  <si>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</si>
  <si>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</si>
  <si>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</si>
  <si>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</si>
  <si>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</si>
  <si>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</si>
  <si>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</si>
  <si>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</si>
  <si>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</si>
  <si>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</si>
  <si>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</si>
  <si>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</si>
  <si>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</si>
  <si>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</si>
  <si>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</si>
  <si>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</si>
  <si>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</si>
  <si>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</si>
  <si>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</si>
  <si>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</si>
  <si>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</si>
  <si>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</si>
  <si>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</si>
  <si>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</si>
  <si>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</si>
  <si>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</si>
  <si>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</si>
  <si>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</si>
  <si>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</si>
  <si>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</si>
  <si>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</si>
  <si>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</si>
  <si>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</si>
  <si>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</si>
  <si>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</si>
  <si>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</si>
  <si>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</si>
  <si>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</si>
  <si>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</si>
  <si>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</si>
  <si>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</si>
  <si>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</si>
  <si>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</si>
  <si>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</si>
  <si>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</si>
  <si>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</si>
  <si>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</si>
  <si>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</si>
  <si>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</si>
  <si>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</si>
  <si>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</si>
  <si>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</si>
  <si>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</si>
  <si>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</si>
  <si>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</si>
  <si>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</si>
  <si>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</si>
  <si>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</si>
  <si>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</si>
  <si>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</si>
  <si>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</si>
  <si>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</si>
  <si>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</si>
  <si>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</si>
  <si>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</si>
  <si>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</si>
  <si>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</si>
  <si>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</si>
  <si>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</si>
  <si>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</si>
  <si>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</si>
  <si>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</si>
  <si>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</si>
  <si>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</si>
  <si>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</si>
  <si>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</si>
  <si>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</si>
  <si>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</si>
  <si>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</si>
  <si>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</si>
  <si>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</si>
  <si>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</si>
  <si>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</si>
  <si>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</si>
  <si>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</si>
  <si>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</si>
  <si>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</si>
  <si>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</si>
  <si>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</si>
  <si>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</si>
  <si>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</si>
  <si>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</si>
  <si>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</si>
  <si>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</si>
  <si>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</si>
  <si>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</si>
  <si>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</si>
  <si>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</si>
  <si>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</si>
  <si>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</si>
  <si>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</si>
  <si>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</si>
  <si>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</si>
  <si>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</si>
  <si>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</si>
  <si>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</si>
  <si>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</si>
  <si>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</si>
  <si>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</si>
  <si>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</si>
  <si>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</si>
  <si>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</si>
  <si>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</si>
  <si>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</si>
  <si>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</si>
  <si>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</si>
  <si>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</si>
  <si>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</si>
  <si>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</si>
  <si>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</si>
  <si>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</si>
  <si>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</si>
  <si>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</si>
  <si>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</si>
  <si>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</si>
  <si>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</si>
  <si>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</si>
  <si>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</si>
  <si>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</si>
  <si>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</si>
  <si>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</si>
  <si>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</si>
  <si>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</si>
  <si>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</si>
  <si>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</si>
  <si>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</si>
  <si>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</si>
  <si>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</si>
  <si>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</si>
  <si>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</si>
  <si>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</si>
  <si>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</si>
  <si>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</si>
  <si>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</si>
  <si>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</si>
  <si>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</si>
  <si>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</si>
  <si>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</si>
  <si>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</si>
  <si>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</si>
  <si>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</si>
  <si>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</si>
  <si>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</si>
  <si>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</si>
  <si>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</si>
  <si>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</si>
  <si>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</si>
  <si>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</si>
  <si>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</si>
  <si>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</si>
  <si>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</si>
  <si>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</si>
  <si>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</si>
  <si>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</si>
  <si>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</si>
  <si>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</si>
  <si>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</si>
  <si>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</si>
  <si>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</si>
  <si>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</si>
  <si>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</si>
  <si>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</si>
  <si>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</si>
  <si>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</si>
  <si>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</si>
  <si>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</si>
  <si>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</si>
  <si>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</si>
  <si>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</si>
  <si>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</si>
  <si>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</si>
  <si>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</si>
  <si>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</si>
  <si>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</si>
  <si>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</si>
  <si>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</si>
  <si>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</si>
  <si>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</si>
  <si>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</si>
  <si>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</si>
  <si>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</si>
  <si>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</si>
  <si>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</si>
  <si>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</si>
  <si>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</si>
  <si>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</si>
  <si>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</si>
  <si>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</si>
  <si>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</si>
  <si>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</si>
  <si>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</si>
  <si>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</si>
  <si>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</si>
  <si>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</si>
  <si>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</si>
  <si>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</si>
  <si>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</si>
  <si>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</si>
  <si>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</si>
  <si>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</si>
  <si>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</si>
  <si>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</si>
  <si>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</si>
  <si>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</si>
  <si>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</si>
  <si>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</si>
  <si>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</si>
  <si>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</si>
  <si>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</si>
  <si>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</si>
  <si>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</si>
  <si>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</si>
  <si>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</si>
  <si>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</si>
  <si>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</si>
  <si>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</si>
  <si>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</si>
  <si>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</si>
  <si>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</si>
  <si>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</si>
  <si>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</si>
  <si>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</si>
  <si>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</si>
  <si>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</si>
  <si>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</si>
  <si>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</si>
  <si>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</si>
  <si>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</si>
  <si>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</si>
  <si>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</si>
  <si>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</si>
  <si>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</si>
  <si>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</si>
  <si>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</si>
  <si>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</si>
  <si>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</si>
  <si>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</si>
  <si>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</si>
  <si>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</si>
  <si>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</si>
  <si>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</si>
  <si>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</si>
  <si>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</si>
  <si>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</si>
  <si>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</si>
  <si>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</si>
  <si>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</si>
  <si>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</si>
  <si>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</si>
  <si>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</si>
  <si>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</si>
  <si>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</si>
  <si>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</si>
  <si>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</si>
  <si>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</si>
  <si>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</si>
  <si>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</si>
  <si>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</si>
  <si>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</si>
  <si>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</si>
  <si>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</si>
  <si>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</si>
  <si>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</si>
  <si>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</si>
  <si>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</si>
  <si>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</si>
  <si>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</si>
  <si>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</si>
  <si>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</si>
  <si>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</si>
  <si>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</si>
  <si>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</si>
  <si>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</si>
  <si>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</si>
  <si>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</si>
  <si>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</si>
  <si>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</si>
  <si>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</si>
  <si>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</si>
  <si>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</si>
  <si>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</si>
  <si>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</si>
  <si>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</si>
  <si>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</si>
  <si>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</si>
  <si>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</si>
  <si>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</si>
  <si>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</si>
  <si>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</si>
  <si>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</si>
  <si>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</si>
  <si>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</si>
  <si>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</si>
  <si>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</si>
  <si>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</si>
  <si>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</si>
  <si>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</si>
  <si>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</si>
  <si>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</si>
  <si>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</si>
  <si>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</si>
  <si>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</si>
  <si>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</si>
  <si>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</si>
  <si>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</si>
  <si>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</si>
  <si>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</si>
  <si>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</si>
  <si>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</si>
  <si>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</si>
  <si>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</si>
  <si>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</si>
  <si>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</si>
  <si>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</si>
  <si>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</si>
  <si>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</si>
  <si>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</si>
  <si>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</si>
  <si>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</si>
  <si>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</si>
  <si>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</si>
  <si>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</si>
  <si>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</si>
  <si>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</si>
  <si>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</si>
  <si>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</si>
  <si>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</si>
  <si>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</si>
  <si>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</si>
  <si>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</si>
  <si>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</si>
  <si>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</si>
  <si>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</si>
  <si>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</si>
  <si>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</si>
  <si>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</si>
  <si>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</si>
  <si>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</si>
  <si>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</si>
  <si>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</si>
  <si>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</si>
  <si>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</si>
  <si>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</si>
  <si>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</si>
  <si>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</si>
  <si>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</si>
  <si>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</si>
  <si>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</si>
  <si>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</si>
  <si>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</si>
  <si>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</si>
  <si>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</si>
  <si>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</si>
  <si>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</si>
  <si>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</si>
  <si>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</si>
  <si>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</si>
  <si>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</si>
  <si>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</si>
  <si>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</si>
  <si>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</si>
  <si>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</si>
  <si>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</si>
  <si>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</si>
  <si>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</si>
  <si>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</si>
  <si>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</si>
  <si>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</si>
  <si>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</si>
  <si>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</si>
  <si>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</si>
  <si>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</si>
  <si>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</si>
  <si>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</si>
  <si>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</si>
  <si>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</si>
  <si>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</si>
  <si>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</si>
  <si>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</si>
  <si>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</si>
  <si>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</si>
  <si>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</si>
  <si>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</si>
  <si>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</si>
  <si>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</si>
  <si>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</si>
  <si>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</si>
  <si>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</si>
  <si>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</si>
  <si>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</si>
  <si>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</si>
  <si>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</si>
  <si>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</si>
  <si>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</si>
  <si>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</si>
  <si>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</si>
  <si>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</si>
  <si>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</si>
  <si>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</si>
  <si>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</si>
  <si>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</si>
  <si>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</si>
  <si>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</si>
  <si>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</si>
  <si>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</si>
  <si>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</si>
  <si>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</si>
  <si>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</si>
  <si>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</si>
  <si>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</si>
  <si>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</si>
  <si>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</si>
  <si>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</si>
  <si>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</si>
  <si>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</si>
  <si>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</si>
  <si>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</si>
  <si>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</si>
  <si>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</si>
  <si>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</si>
  <si>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</si>
  <si>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</si>
  <si>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</si>
  <si>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</si>
  <si>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</si>
  <si>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</si>
  <si>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</si>
  <si>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</si>
  <si>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</si>
  <si>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</si>
  <si>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</si>
  <si>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</si>
  <si>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</si>
  <si>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</si>
  <si>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</si>
  <si>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</si>
  <si>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</si>
  <si>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</si>
  <si>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</si>
  <si>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</si>
  <si>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</si>
  <si>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</si>
  <si>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</si>
  <si>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</si>
  <si>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</si>
  <si>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</si>
  <si>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</si>
  <si>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</si>
  <si>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</si>
  <si>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</si>
  <si>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</si>
  <si>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</si>
  <si>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</si>
  <si>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</si>
  <si>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</si>
  <si>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</si>
  <si>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</si>
  <si>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</si>
  <si>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</si>
  <si>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</si>
  <si>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</si>
  <si>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</si>
  <si>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</si>
  <si>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</si>
  <si>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</si>
  <si>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</si>
  <si>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</si>
  <si>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</si>
  <si>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</si>
  <si>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</si>
  <si>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</si>
  <si>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</si>
  <si>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</si>
  <si>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</si>
  <si>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</si>
  <si>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</si>
  <si>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</si>
  <si>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</si>
  <si>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</si>
  <si>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</si>
  <si>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</si>
  <si>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</si>
  <si>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</si>
  <si>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</si>
  <si>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</si>
  <si>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</si>
  <si>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</si>
  <si>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</si>
  <si>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</si>
  <si>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</si>
  <si>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</si>
  <si>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</si>
  <si>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</si>
  <si>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</si>
  <si>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</si>
  <si>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</si>
  <si>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</si>
  <si>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</si>
  <si>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</si>
  <si>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</si>
  <si>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</si>
  <si>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</si>
  <si>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</si>
  <si>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</si>
  <si>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</si>
  <si>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</si>
  <si>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</si>
  <si>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</si>
  <si>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</si>
  <si>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</si>
  <si>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</si>
  <si>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</si>
  <si>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</si>
  <si>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</si>
  <si>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</si>
  <si>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</si>
  <si>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</si>
  <si>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</si>
  <si>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</si>
  <si>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</si>
  <si>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</si>
  <si>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</si>
  <si>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</si>
  <si>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</si>
  <si>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</si>
  <si>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</si>
  <si>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</si>
  <si>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</si>
  <si>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</si>
  <si>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</si>
  <si>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</si>
  <si>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</si>
  <si>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</si>
  <si>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</si>
  <si>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</si>
  <si>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</si>
  <si>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</si>
  <si>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</si>
  <si>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</si>
  <si>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</si>
  <si>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</si>
  <si>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</si>
  <si>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</si>
  <si>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</si>
  <si>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</si>
  <si>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</si>
  <si>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</si>
  <si>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</si>
  <si>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</si>
  <si>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</si>
  <si>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</si>
  <si>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</si>
  <si>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</si>
  <si>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</si>
  <si>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</si>
  <si>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</si>
  <si>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</si>
  <si>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</si>
  <si>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</si>
  <si>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</si>
  <si>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</si>
  <si>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</si>
  <si>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</si>
  <si>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</si>
  <si>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</si>
  <si>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</si>
  <si>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</si>
  <si>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</si>
  <si>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</si>
  <si>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</si>
  <si>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</si>
  <si>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</si>
  <si>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</si>
  <si>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</si>
  <si>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</si>
  <si>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</si>
  <si>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</si>
  <si>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</si>
  <si>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</si>
  <si>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</si>
  <si>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</si>
  <si>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</si>
  <si>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</si>
  <si>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</si>
  <si>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</si>
  <si>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</si>
  <si>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</si>
  <si>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</si>
  <si>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</si>
  <si>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</si>
  <si>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</si>
  <si>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</si>
  <si>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</si>
  <si>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</si>
  <si>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</si>
  <si>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</si>
  <si>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</si>
  <si>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</si>
  <si>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</si>
  <si>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</si>
  <si>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</si>
  <si>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</si>
  <si>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</si>
  <si>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</si>
  <si>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</si>
  <si>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</si>
  <si>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</si>
  <si>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</si>
  <si>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</si>
  <si>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</si>
  <si>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</si>
  <si>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</si>
  <si>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</si>
  <si>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</si>
  <si>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</si>
  <si>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</si>
  <si>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</si>
  <si>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</si>
  <si>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</si>
  <si>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</si>
  <si>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</si>
  <si>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</si>
  <si>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</si>
  <si>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</si>
  <si>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</si>
  <si>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</si>
  <si>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</si>
  <si>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</si>
  <si>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</si>
  <si>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</si>
  <si>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</si>
  <si>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</si>
  <si>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</si>
  <si>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</si>
  <si>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</si>
  <si>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</si>
  <si>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</si>
  <si>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</si>
  <si>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</si>
  <si>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</si>
  <si>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</si>
  <si>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</si>
  <si>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</si>
  <si>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</si>
  <si>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</si>
  <si>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</si>
  <si>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</si>
  <si>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</si>
  <si>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</si>
  <si>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</si>
  <si>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</si>
  <si>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</si>
  <si>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</si>
  <si>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</si>
  <si>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</si>
  <si>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</si>
  <si>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</si>
  <si>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</si>
  <si>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</si>
  <si>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</si>
  <si>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</si>
  <si>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</si>
  <si>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</si>
  <si>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</si>
  <si>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</si>
  <si>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</si>
  <si>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</si>
  <si>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</si>
  <si>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</si>
  <si>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</si>
  <si>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</si>
  <si>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</si>
  <si>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</si>
  <si>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</si>
  <si>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</si>
  <si>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</si>
  <si>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</si>
  <si>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</si>
  <si>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</si>
  <si>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</si>
  <si>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</si>
  <si>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</si>
  <si>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</si>
  <si>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</si>
  <si>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</si>
  <si>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</si>
  <si>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</si>
  <si>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</si>
  <si>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</si>
  <si>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</si>
  <si>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</si>
  <si>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</si>
  <si>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</si>
  <si>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</si>
  <si>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</si>
  <si>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</si>
  <si>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</si>
  <si>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</si>
  <si>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</si>
  <si>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</si>
  <si>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</si>
  <si>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</si>
  <si>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</si>
  <si>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</si>
  <si>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</si>
  <si>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</si>
  <si>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</si>
  <si>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</si>
  <si>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</si>
  <si>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</si>
  <si>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</si>
  <si>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</si>
  <si>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</si>
  <si>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</si>
  <si>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</si>
  <si>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</si>
  <si>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</si>
  <si>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</si>
  <si>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</si>
  <si>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</si>
  <si>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</si>
  <si>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</si>
  <si>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</si>
  <si>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</si>
  <si>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</si>
  <si>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</si>
  <si>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</si>
  <si>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</si>
  <si>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</si>
  <si>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</si>
  <si>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</si>
  <si>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</si>
  <si>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</si>
  <si>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</si>
  <si>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</si>
  <si>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</si>
  <si>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</si>
  <si>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</si>
  <si>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</si>
  <si>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</si>
  <si>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</si>
  <si>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</si>
  <si>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</si>
  <si>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</si>
  <si>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</si>
  <si>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</si>
  <si>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</si>
  <si>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</si>
  <si>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</si>
  <si>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</si>
  <si>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</si>
  <si>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</si>
  <si>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</si>
  <si>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</si>
  <si>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</si>
  <si>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</si>
  <si>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</si>
  <si>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</si>
  <si>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</si>
  <si>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</si>
  <si>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</si>
  <si>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</si>
  <si>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</si>
  <si>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</si>
  <si>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</si>
  <si>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</si>
  <si>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</si>
  <si>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</si>
  <si>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</si>
  <si>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</si>
  <si>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</si>
  <si>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</si>
  <si>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</si>
  <si>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</si>
  <si>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</si>
  <si>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</si>
  <si>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</si>
  <si>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</si>
  <si>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</si>
  <si>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</si>
  <si>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</si>
  <si>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</si>
  <si>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</si>
  <si>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</si>
  <si>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</si>
  <si>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</si>
  <si>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</si>
  <si>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</si>
  <si>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</si>
  <si>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</si>
  <si>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</si>
  <si>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</si>
  <si>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</si>
  <si>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</si>
  <si>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</si>
  <si>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</si>
  <si>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</si>
  <si>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</si>
  <si>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</si>
  <si>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</si>
  <si>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</si>
  <si>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</si>
  <si>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</si>
  <si>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</si>
  <si>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</si>
  <si>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</si>
  <si>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</si>
  <si>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</si>
  <si>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</si>
  <si>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</si>
  <si>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</si>
  <si>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</si>
  <si>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</si>
  <si>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</si>
  <si>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</si>
  <si>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</si>
  <si>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</si>
  <si>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</si>
  <si>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</si>
  <si>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</si>
  <si>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</si>
  <si>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</si>
  <si>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</si>
  <si>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</si>
  <si>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</si>
  <si>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</si>
  <si>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</si>
  <si>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</si>
  <si>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</si>
  <si>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</si>
  <si>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</si>
  <si>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</si>
  <si>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</si>
  <si>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</si>
  <si>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</si>
  <si>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</si>
  <si>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</si>
  <si>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</si>
  <si>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</si>
  <si>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</si>
  <si>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</si>
  <si>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</si>
  <si>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</si>
  <si>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</si>
  <si>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</si>
  <si>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</si>
  <si>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</si>
  <si>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</si>
  <si>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</si>
  <si>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</si>
  <si>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</si>
  <si>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</si>
  <si>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</si>
  <si>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</si>
  <si>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</si>
  <si>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</si>
  <si>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</si>
  <si>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</si>
  <si>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</si>
  <si>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</si>
  <si>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</si>
  <si>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</si>
  <si>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</si>
  <si>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</si>
  <si>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</si>
  <si>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</si>
  <si>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</si>
  <si>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</si>
  <si>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</si>
  <si>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</si>
  <si>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</si>
  <si>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</si>
  <si>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</si>
  <si>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</si>
  <si>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</si>
  <si>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</si>
  <si>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</si>
  <si>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</si>
  <si>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</si>
  <si>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</si>
  <si>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</si>
  <si>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</si>
  <si>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</si>
  <si>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</si>
  <si>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</si>
  <si>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</si>
  <si>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</si>
  <si>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</si>
  <si>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</si>
  <si>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</si>
  <si>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</si>
  <si>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</si>
  <si>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</si>
  <si>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</si>
  <si>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</si>
  <si>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</si>
  <si>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</si>
  <si>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</si>
  <si>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</si>
  <si>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</si>
  <si>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</si>
  <si>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</si>
  <si>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</si>
  <si>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</si>
  <si>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</si>
  <si>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</si>
  <si>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</si>
  <si>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</si>
  <si>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</si>
  <si>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</si>
  <si>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</si>
  <si>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</si>
  <si>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</si>
  <si>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</si>
  <si>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</si>
  <si>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</si>
  <si>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</si>
  <si>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</si>
  <si>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</si>
  <si>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</si>
  <si>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</si>
  <si>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</si>
  <si>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</si>
  <si>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</si>
  <si>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</si>
  <si>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</si>
  <si>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</si>
  <si>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</si>
  <si>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</si>
  <si>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</si>
  <si>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</si>
  <si>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</si>
  <si>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</si>
  <si>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</si>
  <si>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</si>
  <si>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</si>
  <si>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</si>
  <si>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</si>
  <si>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</si>
  <si>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</si>
  <si>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</si>
  <si>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</si>
  <si>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</si>
  <si>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</si>
  <si>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</si>
  <si>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</si>
  <si>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</si>
  <si>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</si>
  <si>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</si>
  <si>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</si>
  <si>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</si>
  <si>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</si>
  <si>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</si>
  <si>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</si>
  <si>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</si>
  <si>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</si>
  <si>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</si>
  <si>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</si>
  <si>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</si>
  <si>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</si>
  <si>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</si>
  <si>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</si>
  <si>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</si>
  <si>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</si>
  <si>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</si>
  <si>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</si>
  <si>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</si>
  <si>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</si>
  <si>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</si>
  <si>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</si>
  <si>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</si>
  <si>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</si>
  <si>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</si>
  <si>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</si>
  <si>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</si>
  <si>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</si>
  <si>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</si>
  <si>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</si>
  <si>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</si>
  <si>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</si>
  <si>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</si>
  <si>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</si>
  <si>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</si>
  <si>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</si>
  <si>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</si>
  <si>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</si>
  <si>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</si>
  <si>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</si>
  <si>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</si>
  <si>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</si>
  <si>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</si>
  <si>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</si>
  <si>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</si>
  <si>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</si>
  <si>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</si>
  <si>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</si>
  <si>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</si>
  <si>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</si>
  <si>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</si>
  <si>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</si>
  <si>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</si>
  <si>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</si>
  <si>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</si>
  <si>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</si>
  <si>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</si>
  <si>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</si>
  <si>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</si>
  <si>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</si>
  <si>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</si>
  <si>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</si>
  <si>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</si>
  <si>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</si>
  <si>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</si>
  <si>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</si>
  <si>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</si>
  <si>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</si>
  <si>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</si>
  <si>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</si>
  <si>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</si>
  <si>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</si>
  <si>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</si>
  <si>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</si>
  <si>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</si>
  <si>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</si>
  <si>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</si>
  <si>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</si>
  <si>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</si>
  <si>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</si>
  <si>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</si>
  <si>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</si>
  <si>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</si>
  <si>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</si>
  <si>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</si>
  <si>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</si>
  <si>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</si>
  <si>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</si>
  <si>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</si>
  <si>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</si>
  <si>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</si>
  <si>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</si>
  <si>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</si>
  <si>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</si>
  <si>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</si>
  <si>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</si>
  <si>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</si>
  <si>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</si>
  <si>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</si>
  <si>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</si>
  <si>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</si>
  <si>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</si>
  <si>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</si>
  <si>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</si>
  <si>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</si>
  <si>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</si>
  <si>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</si>
  <si>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</si>
  <si>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</si>
  <si>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</si>
  <si>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</si>
  <si>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</si>
  <si>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</si>
  <si>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</si>
  <si>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</si>
  <si>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</si>
  <si>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</si>
  <si>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</si>
  <si>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</si>
  <si>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</si>
  <si>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</si>
  <si>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</si>
  <si>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</si>
  <si>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</si>
  <si>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</si>
  <si>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</si>
  <si>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</si>
  <si>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</si>
  <si>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</si>
  <si>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</si>
  <si>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</si>
  <si>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</si>
  <si>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</si>
  <si>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</si>
  <si>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</si>
  <si>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</si>
  <si>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</si>
  <si>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</si>
  <si>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</si>
  <si>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</si>
  <si>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</si>
  <si>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</si>
  <si>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</si>
  <si>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</si>
  <si>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</si>
  <si>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</si>
  <si>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</si>
  <si>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</si>
  <si>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</si>
  <si>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</si>
  <si>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</si>
  <si>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</si>
  <si>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</si>
  <si>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</si>
  <si>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</si>
  <si>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</si>
  <si>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</si>
  <si>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</si>
  <si>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</si>
  <si>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</si>
  <si>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</si>
  <si>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</si>
  <si>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</si>
  <si>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</si>
  <si>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</si>
  <si>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</si>
  <si>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</si>
  <si>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</si>
  <si>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</si>
  <si>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</si>
  <si>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</si>
  <si>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</si>
  <si>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</si>
  <si>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</si>
  <si>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</si>
  <si>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</si>
  <si>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</si>
  <si>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</si>
  <si>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</si>
  <si>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</si>
  <si>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</si>
  <si>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</si>
  <si>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</si>
  <si>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</si>
  <si>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</si>
  <si>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</si>
  <si>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</si>
  <si>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</si>
  <si>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</si>
  <si>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</si>
  <si>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</si>
  <si>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</si>
  <si>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</si>
  <si>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</si>
  <si>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</si>
  <si>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</si>
  <si>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</si>
  <si>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</si>
  <si>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</si>
  <si>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</si>
  <si>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</si>
  <si>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</si>
  <si>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</si>
  <si>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</si>
  <si>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</si>
  <si>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</si>
  <si>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</si>
  <si>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</si>
  <si>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</si>
  <si>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</si>
  <si>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</si>
  <si>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</si>
  <si>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</si>
  <si>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</si>
  <si>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</si>
  <si>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</si>
  <si>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</si>
  <si>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</si>
  <si>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</si>
  <si>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</si>
  <si>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</si>
  <si>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</si>
  <si>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</si>
  <si>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</si>
  <si>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</si>
  <si>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</si>
  <si>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</si>
  <si>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</si>
  <si>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</si>
  <si>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</si>
  <si>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</si>
  <si>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</si>
  <si>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</si>
  <si>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</si>
  <si>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</si>
  <si>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</si>
  <si>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</si>
  <si>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</si>
  <si>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</si>
  <si>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</si>
  <si>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</si>
  <si>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</si>
  <si>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</si>
  <si>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</si>
  <si>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</si>
  <si>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</si>
  <si>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</si>
  <si>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</si>
  <si>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</si>
  <si>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</si>
  <si>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</si>
  <si>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</si>
  <si>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</si>
  <si>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</si>
  <si>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</si>
  <si>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</si>
  <si>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</si>
  <si>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</si>
  <si>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</si>
  <si>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</si>
  <si>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</si>
  <si>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</si>
  <si>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</si>
  <si>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</si>
  <si>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</si>
  <si>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</si>
  <si>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</si>
  <si>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</si>
  <si>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</si>
  <si>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</si>
  <si>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</si>
  <si>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</si>
  <si>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</si>
  <si>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</si>
  <si>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</si>
  <si>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</si>
  <si>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</si>
  <si>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</si>
  <si>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</si>
  <si>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</si>
  <si>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</si>
  <si>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</si>
  <si>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</si>
  <si>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</si>
  <si>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</si>
  <si>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</si>
  <si>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</si>
  <si>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</si>
  <si>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</si>
  <si>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</si>
  <si>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</si>
  <si>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</si>
  <si>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</si>
  <si>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</si>
  <si>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</si>
  <si>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</si>
  <si>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</si>
  <si>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</si>
  <si>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</si>
  <si>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</si>
  <si>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</si>
  <si>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</si>
  <si>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</si>
  <si>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</si>
  <si>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</si>
  <si>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</si>
  <si>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</si>
  <si>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</si>
  <si>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</si>
  <si>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</si>
  <si>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</si>
  <si>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</si>
  <si>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</si>
  <si>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</si>
  <si>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</si>
  <si>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</si>
  <si>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</si>
  <si>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</si>
  <si>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</si>
  <si>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</si>
  <si>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</si>
  <si>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</si>
  <si>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</si>
  <si>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</si>
  <si>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</si>
  <si>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</si>
  <si>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</si>
  <si>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</si>
  <si>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</si>
  <si>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</si>
  <si>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</si>
  <si>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</si>
  <si>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</si>
  <si>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</si>
  <si>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</si>
  <si>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</si>
  <si>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</si>
  <si>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</si>
  <si>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</si>
  <si>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</si>
  <si>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</si>
  <si>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</si>
  <si>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</si>
  <si>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</si>
  <si>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</si>
  <si>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</si>
  <si>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</si>
  <si>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</si>
  <si>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</si>
  <si>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</si>
  <si>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</si>
  <si>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</si>
  <si>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</si>
  <si>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</si>
  <si>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</si>
  <si>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</si>
  <si>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</si>
  <si>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</si>
  <si>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</si>
  <si>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</si>
  <si>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</si>
  <si>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</si>
  <si>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</si>
  <si>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</si>
  <si>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</si>
  <si>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</si>
  <si>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</si>
  <si>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</si>
  <si>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</si>
  <si>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</si>
  <si>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</si>
  <si>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</si>
  <si>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</si>
  <si>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</si>
  <si>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</si>
  <si>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</si>
  <si>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</si>
  <si>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</si>
  <si>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</si>
  <si>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</si>
  <si>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</si>
  <si>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</si>
  <si>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</si>
  <si>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</si>
  <si>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</si>
  <si>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</si>
  <si>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</si>
  <si>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</si>
  <si>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</si>
  <si>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</si>
  <si>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</si>
  <si>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</si>
  <si>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</si>
  <si>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</si>
  <si>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</si>
  <si>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</si>
  <si>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</si>
  <si>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</si>
  <si>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</si>
  <si>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</si>
  <si>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</si>
  <si>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</si>
  <si>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</si>
  <si>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</si>
  <si>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</si>
  <si>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</si>
  <si>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</si>
  <si>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</si>
  <si>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</si>
  <si>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</si>
  <si>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</si>
  <si>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</si>
  <si>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</si>
  <si>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</si>
  <si>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</si>
  <si>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</si>
  <si>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</si>
  <si>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</si>
  <si>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</si>
  <si>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</si>
  <si>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</si>
  <si>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</si>
  <si>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</si>
  <si>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</si>
  <si>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</si>
  <si>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</si>
  <si>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</si>
  <si>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</si>
  <si>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</si>
  <si>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</si>
  <si>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</si>
  <si>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</si>
  <si>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</si>
  <si>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</si>
  <si>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</si>
  <si>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</si>
  <si>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</si>
  <si>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</si>
  <si>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</si>
  <si>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</si>
  <si>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</si>
  <si>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</si>
  <si>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</si>
  <si>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</si>
  <si>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</si>
  <si>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</si>
  <si>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</si>
  <si>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</si>
  <si>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</si>
  <si>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</si>
  <si>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</si>
  <si>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</si>
  <si>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</si>
  <si>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</si>
  <si>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</si>
  <si>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</si>
  <si>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</si>
  <si>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</si>
  <si>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</si>
  <si>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</si>
  <si>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</si>
  <si>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</si>
  <si>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</si>
  <si>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</si>
  <si>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</si>
  <si>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</si>
  <si>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</si>
  <si>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</si>
  <si>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</si>
  <si>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</si>
  <si>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</si>
  <si>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</si>
  <si>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</si>
  <si>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</si>
  <si>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</si>
  <si>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</si>
  <si>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</si>
  <si>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</si>
  <si>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</si>
  <si>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</si>
  <si>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</si>
  <si>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</si>
  <si>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</si>
  <si>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</si>
  <si>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</si>
  <si>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</si>
  <si>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</si>
  <si>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</si>
  <si>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</si>
  <si>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</si>
  <si>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</si>
  <si>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</si>
  <si>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</si>
  <si>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</si>
  <si>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</si>
  <si>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</si>
  <si>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</si>
  <si>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</si>
  <si>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</si>
  <si>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</si>
  <si>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</si>
  <si>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</si>
  <si>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</si>
  <si>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</si>
  <si>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</si>
  <si>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</si>
  <si>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</si>
  <si>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</si>
  <si>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</si>
  <si>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</si>
  <si>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</si>
  <si>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</si>
  <si>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</si>
  <si>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</si>
  <si>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</si>
  <si>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</si>
  <si>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</si>
  <si>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</si>
  <si>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</si>
  <si>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</si>
  <si>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</si>
  <si>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</si>
  <si>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</si>
  <si>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</si>
  <si>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</si>
  <si>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</si>
  <si>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</si>
  <si>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</si>
  <si>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</si>
  <si>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</si>
  <si>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</si>
  <si>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</si>
  <si>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</si>
  <si>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</si>
  <si>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</si>
  <si>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</si>
  <si>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</si>
  <si>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</si>
  <si>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</si>
  <si>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</si>
  <si>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</si>
  <si>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</si>
  <si>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</si>
  <si>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</si>
  <si>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</si>
  <si>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</si>
  <si>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</si>
  <si>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</si>
  <si>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</si>
  <si>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</si>
  <si>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</si>
  <si>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</si>
  <si>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</si>
  <si>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</si>
  <si>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</si>
  <si>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</si>
  <si>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</si>
  <si>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</si>
  <si>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</si>
  <si>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</si>
  <si>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</si>
  <si>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</si>
  <si>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</si>
  <si>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</si>
  <si>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</si>
  <si>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</si>
  <si>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</si>
  <si>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</si>
  <si>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</si>
  <si>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</si>
  <si>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</si>
  <si>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</si>
  <si>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</si>
  <si>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</si>
  <si>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</si>
  <si>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</si>
  <si>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</si>
  <si>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</si>
  <si>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</si>
  <si>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</si>
  <si>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</si>
  <si>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</si>
  <si>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</si>
  <si>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</si>
  <si>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</si>
  <si>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</si>
  <si>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</si>
  <si>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</si>
  <si>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</si>
  <si>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</si>
  <si>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</si>
  <si>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</si>
  <si>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</si>
  <si>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</si>
  <si>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</si>
  <si>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</si>
  <si>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</si>
  <si>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</si>
  <si>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</si>
  <si>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</si>
  <si>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</si>
  <si>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</si>
  <si>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</si>
  <si>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</si>
  <si>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</si>
  <si>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</si>
  <si>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</si>
  <si>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</si>
  <si>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</si>
  <si>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</si>
  <si>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</si>
  <si>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</si>
  <si>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</si>
  <si>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</si>
  <si>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</si>
  <si>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</si>
  <si>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</si>
  <si>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</si>
  <si>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</si>
  <si>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</si>
  <si>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</si>
  <si>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</si>
  <si>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</si>
  <si>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</si>
  <si>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</si>
  <si>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</si>
  <si>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</si>
  <si>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</si>
  <si>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</si>
  <si>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</si>
  <si>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</si>
  <si>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</si>
  <si>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</si>
  <si>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</si>
  <si>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</si>
  <si>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</si>
  <si>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</si>
  <si>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</si>
  <si>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</si>
  <si>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</si>
  <si>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</si>
  <si>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</si>
  <si>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</si>
  <si>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</si>
  <si>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</si>
  <si>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</si>
  <si>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</si>
  <si>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</si>
  <si>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</si>
  <si>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</si>
  <si>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</si>
  <si>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</si>
  <si>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</si>
  <si>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</si>
  <si>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</si>
  <si>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</si>
  <si>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</si>
  <si>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</si>
  <si>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</si>
  <si>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</si>
  <si>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</si>
  <si>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</si>
  <si>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</si>
  <si>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</si>
  <si>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</si>
  <si>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</si>
  <si>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</si>
  <si>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</si>
  <si>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</si>
  <si>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</si>
  <si>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</si>
  <si>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</si>
  <si>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</si>
  <si>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</si>
  <si>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</si>
  <si>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</si>
  <si>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</si>
  <si>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</si>
  <si>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</si>
  <si>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</si>
  <si>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</si>
  <si>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</si>
  <si>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</si>
  <si>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</si>
  <si>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</si>
  <si>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</si>
  <si>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</si>
  <si>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</si>
  <si>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</si>
  <si>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</si>
  <si>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</si>
  <si>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</si>
  <si>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</si>
  <si>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</si>
  <si>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</si>
  <si>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</si>
  <si>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</si>
  <si>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</si>
  <si>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</si>
  <si>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</si>
  <si>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</si>
  <si>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</si>
  <si>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</si>
  <si>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</si>
  <si>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</si>
  <si>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</si>
  <si>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</si>
  <si>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</si>
  <si>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</si>
  <si>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</si>
  <si>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</si>
  <si>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</si>
  <si>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</si>
  <si>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</si>
  <si>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</si>
  <si>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</si>
  <si>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</si>
  <si>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</si>
  <si>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</si>
  <si>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</si>
  <si>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</si>
  <si>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</si>
  <si>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</si>
  <si>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</si>
  <si>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</si>
  <si>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</si>
  <si>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</si>
  <si>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</si>
  <si>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</si>
  <si>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</si>
  <si>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</si>
  <si>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</si>
  <si>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</si>
  <si>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</si>
  <si>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</si>
  <si>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</si>
  <si>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</si>
  <si>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</si>
  <si>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</si>
  <si>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</si>
  <si>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</si>
  <si>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</si>
  <si>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</si>
  <si>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</si>
  <si>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</si>
  <si>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</si>
  <si>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</si>
  <si>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</si>
  <si>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</si>
  <si>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</si>
  <si>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</si>
  <si>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</si>
  <si>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</si>
  <si>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</si>
  <si>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</si>
  <si>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</si>
  <si>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</si>
  <si>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</si>
  <si>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</si>
  <si>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</si>
  <si>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</si>
  <si>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</si>
  <si>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</si>
  <si>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</si>
  <si>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</si>
  <si>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</si>
  <si>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</si>
  <si>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</si>
  <si>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</si>
  <si>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</si>
  <si>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</si>
  <si>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</si>
  <si>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</si>
  <si>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</si>
  <si>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</si>
  <si>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</si>
  <si>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</si>
  <si>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</si>
  <si>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</si>
  <si>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</si>
  <si>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</si>
  <si>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</si>
  <si>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</si>
  <si>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</si>
  <si>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</si>
  <si>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</si>
  <si>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</si>
  <si>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</si>
  <si>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</si>
  <si>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</si>
  <si>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</si>
  <si>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</si>
  <si>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</si>
  <si>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</si>
  <si>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</si>
  <si>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</si>
  <si>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</si>
  <si>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</si>
  <si>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</si>
  <si>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</si>
  <si>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</si>
  <si>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</si>
  <si>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</si>
  <si>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</si>
  <si>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</si>
  <si>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</si>
  <si>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</si>
  <si>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</si>
  <si>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</si>
  <si>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</si>
  <si>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</si>
  <si>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</si>
  <si>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</si>
  <si>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</si>
  <si>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</si>
  <si>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</si>
  <si>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</si>
  <si>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</si>
  <si>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</si>
  <si>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</si>
  <si>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</si>
  <si>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</si>
  <si>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</si>
  <si>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</si>
  <si>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</si>
  <si>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</si>
  <si>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</si>
  <si>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</si>
  <si>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</si>
  <si>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</si>
  <si>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</si>
  <si>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</si>
  <si>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</si>
  <si>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</si>
  <si>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</si>
  <si>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</si>
  <si>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</si>
  <si>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</si>
  <si>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</si>
  <si>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</si>
  <si>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</si>
  <si>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</si>
  <si>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</si>
  <si>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</si>
  <si>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</si>
  <si>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</si>
  <si>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</si>
  <si>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</si>
  <si>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</si>
  <si>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</si>
  <si>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</si>
  <si>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</si>
  <si>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</si>
  <si>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</si>
  <si>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</si>
  <si>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</si>
  <si>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</si>
  <si>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</si>
  <si>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</si>
  <si>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</si>
  <si>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</si>
  <si>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</si>
  <si>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</si>
  <si>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</si>
  <si>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</si>
  <si>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</si>
  <si>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</si>
  <si>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</si>
  <si>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</si>
  <si>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</si>
  <si>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</si>
  <si>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</si>
  <si>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</si>
  <si>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</si>
  <si>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</si>
  <si>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</si>
  <si>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</si>
  <si>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</si>
  <si>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</si>
  <si>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</si>
  <si>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</si>
  <si>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</si>
  <si>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</si>
  <si>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</si>
  <si>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</si>
  <si>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</si>
  <si>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</si>
  <si>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</si>
  <si>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</si>
  <si>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</si>
  <si>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</si>
  <si>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</si>
  <si>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</si>
  <si>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</si>
  <si>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</si>
  <si>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</si>
  <si>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</si>
  <si>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</si>
  <si>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</si>
  <si>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</si>
  <si>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</si>
  <si>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</si>
  <si>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</si>
  <si>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</si>
  <si>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</si>
  <si>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</si>
  <si>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</si>
  <si>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</si>
  <si>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</si>
  <si>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</si>
  <si>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</si>
  <si>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</si>
  <si>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</si>
  <si>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</si>
  <si>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</si>
  <si>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</si>
  <si>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</si>
  <si>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</si>
  <si>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</si>
  <si>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</si>
  <si>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</si>
  <si>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</si>
  <si>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</si>
  <si>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</si>
  <si>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</si>
  <si>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</si>
  <si>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</si>
  <si>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</si>
  <si>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</si>
  <si>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</si>
  <si>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</si>
  <si>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</si>
  <si>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</si>
  <si>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</si>
  <si>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</si>
  <si>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</si>
  <si>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</si>
  <si>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</si>
  <si>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</si>
  <si>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</si>
  <si>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</si>
  <si>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</si>
  <si>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</si>
  <si>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</si>
  <si>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</si>
  <si>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</si>
  <si>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</si>
  <si>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</si>
  <si>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</si>
  <si>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</si>
  <si>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</si>
  <si>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</si>
  <si>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</si>
  <si>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</si>
  <si>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</si>
  <si>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</si>
  <si>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</si>
  <si>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</si>
  <si>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</si>
  <si>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</si>
  <si>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</si>
  <si>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</si>
  <si>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</si>
  <si>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</si>
  <si>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</si>
  <si>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</si>
  <si>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</si>
  <si>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</si>
  <si>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</si>
  <si>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</si>
  <si>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</si>
  <si>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</si>
  <si>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</si>
  <si>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</si>
  <si>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</si>
  <si>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</si>
  <si>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</si>
  <si>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</si>
  <si>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</si>
  <si>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</si>
  <si>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</si>
  <si>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</si>
  <si>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</si>
  <si>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</si>
  <si>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</si>
  <si>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</si>
  <si>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</si>
  <si>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</si>
  <si>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</si>
  <si>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</si>
  <si>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</si>
  <si>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</si>
  <si>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</si>
  <si>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</si>
  <si>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</si>
  <si>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</si>
  <si>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</si>
  <si>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</si>
  <si>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</si>
  <si>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</si>
  <si>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</si>
  <si>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</si>
  <si>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</si>
  <si>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</si>
  <si>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</si>
  <si>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</si>
  <si>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</si>
  <si>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</si>
  <si>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</si>
  <si>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</si>
  <si>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</si>
  <si>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</si>
  <si>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</si>
  <si>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</si>
  <si>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</si>
  <si>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</si>
  <si>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</si>
  <si>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</si>
  <si>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</si>
  <si>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</si>
  <si>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</si>
  <si>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</si>
  <si>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</si>
  <si>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</si>
  <si>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</si>
  <si>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</si>
  <si>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</si>
  <si>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</si>
  <si>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</si>
  <si>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</si>
  <si>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</si>
  <si>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</si>
  <si>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</si>
  <si>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</si>
  <si>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</si>
  <si>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</si>
  <si>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</si>
  <si>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</si>
  <si>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</si>
  <si>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</si>
  <si>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</si>
  <si>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</si>
  <si>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</si>
  <si>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</si>
  <si>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</si>
  <si>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</si>
  <si>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</si>
  <si>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</si>
  <si>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</si>
  <si>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</si>
  <si>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</si>
  <si>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</si>
  <si>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</si>
  <si>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</si>
  <si>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</si>
  <si>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</si>
  <si>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</si>
  <si>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</si>
  <si>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</si>
  <si>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</si>
  <si>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</si>
  <si>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</si>
  <si>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</si>
  <si>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</si>
  <si>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</si>
  <si>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</si>
  <si>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</si>
  <si>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</si>
  <si>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</si>
  <si>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</si>
  <si>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</si>
  <si>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</si>
  <si>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</si>
  <si>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</si>
  <si>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</si>
  <si>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</si>
  <si>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</si>
  <si>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</si>
  <si>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</si>
  <si>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</si>
  <si>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</si>
  <si>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</si>
  <si>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</si>
  <si>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</si>
  <si>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</si>
  <si>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</si>
  <si>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</si>
  <si>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</si>
  <si>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</si>
  <si>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</si>
  <si>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</si>
  <si>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</si>
  <si>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</si>
  <si>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</si>
  <si>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</si>
  <si>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</si>
  <si>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</si>
  <si>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</si>
  <si>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</si>
  <si>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</si>
  <si>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</si>
  <si>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</si>
  <si>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</si>
  <si>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</si>
  <si>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</si>
  <si>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</si>
  <si>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</si>
  <si>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</si>
  <si>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</si>
  <si>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</si>
  <si>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</si>
  <si>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</si>
  <si>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</si>
  <si>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</si>
  <si>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</si>
  <si>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</si>
  <si>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</si>
  <si>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</si>
  <si>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</si>
  <si>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</si>
  <si>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</si>
  <si>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</si>
  <si>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</si>
  <si>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</si>
  <si>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</si>
  <si>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</si>
  <si>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</si>
  <si>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</si>
  <si>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</si>
  <si>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</si>
  <si>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</si>
  <si>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</si>
  <si>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</si>
  <si>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</si>
  <si>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</si>
  <si>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</si>
  <si>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</si>
  <si>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</si>
  <si>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</si>
  <si>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</si>
  <si>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</si>
  <si>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</si>
  <si>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</si>
  <si>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</si>
  <si>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</si>
  <si>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</si>
  <si>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</si>
  <si>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</si>
  <si>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</si>
  <si>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</si>
  <si>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</si>
  <si>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</si>
  <si>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</si>
  <si>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</si>
  <si>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</si>
  <si>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</si>
  <si>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</si>
  <si>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</si>
  <si>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</si>
  <si>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</si>
  <si>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</si>
  <si>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</si>
  <si>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</si>
  <si>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</si>
  <si>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</si>
  <si>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</si>
  <si>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</si>
  <si>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</si>
  <si>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</si>
  <si>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</si>
  <si>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</si>
  <si>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</si>
  <si>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</si>
  <si>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</si>
  <si>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</si>
  <si>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</si>
  <si>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</si>
  <si>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</si>
  <si>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</si>
  <si>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</si>
  <si>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</si>
  <si>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</si>
  <si>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</si>
  <si>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</si>
  <si>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</si>
  <si>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</si>
  <si>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</si>
  <si>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</si>
  <si>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</si>
  <si>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</si>
  <si>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</si>
  <si>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</si>
  <si>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</si>
  <si>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</si>
  <si>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</si>
  <si>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</si>
  <si>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</si>
  <si>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</si>
  <si>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</si>
  <si>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</si>
  <si>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</si>
  <si>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</si>
  <si>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</si>
  <si>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</si>
  <si>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</si>
  <si>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</si>
  <si>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</si>
  <si>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</si>
  <si>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</si>
  <si>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</si>
  <si>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</si>
  <si>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</si>
  <si>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</si>
  <si>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</si>
  <si>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</si>
  <si>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</si>
  <si>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</si>
  <si>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</si>
  <si>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</si>
  <si>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</si>
  <si>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</si>
  <si>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</si>
  <si>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</si>
  <si>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</si>
  <si>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</si>
  <si>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</si>
  <si>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</si>
  <si>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</si>
  <si>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</si>
  <si>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</si>
  <si>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</si>
  <si>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</si>
  <si>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</si>
  <si>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</si>
  <si>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</si>
  <si>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</si>
  <si>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</si>
  <si>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</si>
  <si>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</si>
  <si>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</si>
  <si>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</si>
  <si>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</si>
  <si>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</si>
  <si>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</si>
  <si>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</si>
  <si>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</si>
  <si>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</si>
  <si>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</si>
  <si>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</si>
  <si>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</si>
  <si>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</si>
  <si>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</si>
  <si>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</si>
  <si>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</si>
  <si>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</si>
  <si>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</si>
  <si>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</si>
  <si>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</si>
  <si>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</si>
  <si>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</si>
  <si>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</si>
  <si>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</si>
  <si>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</si>
  <si>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</si>
  <si>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</si>
  <si>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</si>
  <si>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</si>
  <si>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</si>
  <si>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</si>
  <si>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</si>
  <si>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</si>
  <si>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</si>
  <si>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</si>
  <si>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</si>
  <si>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</si>
  <si>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</si>
  <si>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</si>
  <si>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</si>
  <si>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</si>
  <si>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</si>
  <si>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</si>
  <si>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</si>
  <si>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</si>
  <si>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</si>
  <si>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</si>
  <si>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</si>
  <si>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</si>
  <si>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</si>
  <si>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</si>
  <si>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</si>
  <si>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</si>
  <si>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</si>
  <si>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</si>
  <si>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</si>
  <si>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</si>
  <si>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</si>
  <si>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</si>
  <si>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</si>
  <si>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</si>
  <si>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</si>
  <si>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</si>
  <si>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</si>
  <si>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</si>
  <si>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</si>
  <si>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</si>
  <si>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</si>
  <si>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</si>
  <si>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</si>
  <si>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</si>
  <si>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</si>
  <si>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</si>
  <si>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</si>
  <si>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</si>
  <si>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</si>
  <si>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</si>
  <si>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</si>
  <si>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</si>
  <si>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</si>
  <si>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</si>
  <si>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</si>
  <si>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</si>
  <si>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</si>
  <si>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</si>
  <si>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</si>
  <si>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</si>
  <si>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</si>
  <si>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</si>
  <si>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</si>
  <si>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</si>
  <si>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</si>
  <si>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</si>
  <si>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</si>
  <si>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</si>
  <si>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</si>
  <si>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</si>
  <si>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</si>
  <si>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</si>
  <si>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</si>
  <si>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</si>
  <si>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</si>
  <si>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</si>
  <si>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</si>
  <si>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</si>
  <si>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</si>
  <si>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</si>
  <si>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</si>
  <si>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</si>
  <si>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</si>
  <si>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</si>
  <si>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</si>
  <si>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</si>
  <si>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</si>
  <si>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</si>
  <si>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</si>
  <si>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</si>
  <si>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</si>
  <si>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</si>
  <si>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</si>
  <si>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</si>
  <si>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</si>
  <si>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</si>
  <si>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</si>
  <si>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</si>
  <si>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</si>
  <si>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</si>
  <si>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</si>
  <si>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</si>
  <si>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</si>
  <si>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</si>
  <si>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</si>
  <si>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</si>
  <si>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</si>
  <si>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</si>
  <si>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</si>
  <si>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</si>
  <si>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</si>
  <si>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</si>
  <si>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</si>
  <si>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</si>
  <si>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</si>
  <si>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</si>
  <si>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</si>
  <si>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</si>
  <si>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</si>
  <si>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</si>
  <si>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</si>
  <si>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</si>
  <si>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</si>
  <si>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</si>
  <si>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</si>
  <si>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</si>
  <si>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</si>
  <si>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</si>
  <si>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</si>
  <si>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</si>
  <si>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</si>
  <si>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</si>
  <si>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</si>
  <si>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</si>
  <si>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</si>
  <si>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</si>
  <si>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</si>
  <si>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</si>
  <si>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</si>
  <si>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</si>
  <si>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</si>
  <si>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</si>
  <si>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</si>
  <si>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</si>
  <si>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</si>
  <si>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</si>
  <si>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</si>
  <si>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</si>
  <si>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</si>
  <si>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</si>
  <si>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</si>
  <si>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</si>
  <si>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</si>
  <si>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</si>
  <si>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</si>
  <si>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</si>
  <si>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</si>
  <si>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</si>
  <si>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</si>
  <si>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</si>
  <si>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</si>
  <si>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</si>
  <si>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</si>
  <si>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</si>
  <si>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</si>
  <si>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</si>
  <si>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</si>
  <si>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</si>
  <si>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</si>
  <si>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</si>
  <si>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</si>
  <si>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</si>
  <si>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</si>
  <si>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</si>
  <si>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</si>
  <si>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</si>
  <si>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</si>
  <si>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</si>
  <si>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</si>
  <si>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</si>
  <si>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</si>
  <si>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</si>
  <si>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</si>
  <si>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</si>
  <si>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</si>
  <si>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</si>
  <si>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</si>
  <si>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</si>
  <si>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</si>
  <si>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</si>
  <si>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</si>
  <si>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</si>
  <si>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</si>
  <si>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</si>
  <si>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</si>
  <si>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</si>
  <si>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</si>
  <si>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</si>
  <si>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</si>
  <si>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</si>
  <si>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</si>
  <si>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</si>
  <si>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</si>
  <si>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</si>
  <si>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</si>
  <si>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</si>
  <si>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</si>
  <si>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</si>
  <si>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</si>
  <si>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</si>
  <si>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</si>
  <si>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</si>
  <si>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</si>
  <si>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</si>
  <si>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</si>
  <si>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</si>
  <si>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</si>
  <si>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</si>
  <si>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</si>
  <si>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</si>
  <si>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</si>
  <si>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</si>
  <si>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</si>
  <si>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</si>
  <si>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</si>
  <si>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</si>
  <si>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</si>
  <si>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</si>
  <si>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</si>
  <si>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</si>
  <si>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</si>
  <si>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</si>
  <si>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</si>
  <si>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</si>
  <si>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</si>
  <si>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</si>
  <si>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</si>
  <si>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</si>
  <si>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</si>
  <si>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</si>
  <si>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</si>
  <si>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</si>
  <si>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</si>
  <si>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</si>
  <si>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</si>
  <si>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</si>
  <si>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</si>
  <si>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</si>
  <si>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</si>
  <si>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</si>
  <si>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</si>
  <si>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</si>
  <si>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</si>
  <si>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</si>
  <si>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</si>
  <si>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</si>
  <si>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</si>
  <si>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</si>
  <si>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</si>
  <si>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</si>
  <si>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</si>
  <si>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</si>
  <si>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</si>
  <si>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</si>
  <si>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</si>
  <si>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</si>
  <si>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</si>
  <si>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</si>
  <si>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</si>
  <si>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</si>
  <si>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</si>
  <si>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</si>
  <si>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</si>
  <si>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</si>
  <si>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</si>
  <si>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</si>
  <si>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</si>
  <si>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</si>
  <si>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</si>
  <si>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</si>
  <si>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</si>
  <si>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</si>
  <si>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</si>
  <si>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</si>
  <si>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</si>
  <si>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</si>
  <si>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</si>
  <si>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</si>
  <si>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</si>
  <si>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</si>
  <si>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</si>
  <si>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</si>
  <si>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</si>
  <si>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</si>
  <si>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</si>
  <si>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</si>
  <si>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</si>
  <si>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</si>
  <si>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</si>
  <si>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</si>
  <si>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</si>
  <si>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</si>
  <si>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</si>
  <si>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</si>
  <si>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</si>
  <si>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</si>
  <si>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</si>
  <si>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</si>
  <si>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</si>
  <si>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</si>
  <si>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</si>
  <si>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</si>
  <si>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</si>
  <si>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</si>
  <si>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</si>
  <si>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</si>
  <si>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</si>
  <si>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</si>
  <si>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</si>
  <si>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</si>
  <si>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</si>
  <si>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</si>
  <si>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</si>
  <si>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</si>
  <si>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</si>
  <si>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</si>
  <si>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</si>
  <si>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</si>
  <si>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</si>
  <si>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</si>
  <si>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</si>
  <si>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</si>
  <si>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</si>
  <si>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</si>
  <si>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</si>
  <si>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</si>
  <si>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</si>
  <si>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</si>
  <si>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</si>
  <si>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</si>
  <si>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</si>
  <si>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</si>
  <si>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</si>
  <si>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</si>
  <si>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</si>
  <si>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</si>
  <si>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</si>
  <si>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</si>
  <si>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</si>
  <si>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</si>
  <si>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</si>
  <si>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</si>
  <si>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</si>
  <si>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</si>
  <si>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</si>
  <si>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</si>
  <si>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</si>
  <si>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</si>
  <si>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</si>
  <si>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</si>
  <si>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</si>
  <si>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</si>
  <si>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</si>
  <si>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</si>
  <si>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</si>
  <si>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</si>
  <si>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</si>
  <si>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</si>
  <si>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</si>
  <si>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</si>
  <si>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</si>
  <si>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</si>
  <si>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</si>
  <si>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</si>
  <si>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</si>
  <si>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</si>
  <si>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</si>
  <si>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</si>
  <si>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</si>
  <si>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</si>
  <si>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</si>
  <si>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</si>
  <si>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</si>
  <si>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</si>
  <si>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</si>
  <si>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</si>
  <si>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</si>
  <si>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</si>
  <si>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</si>
  <si>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</si>
  <si>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</si>
  <si>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</si>
  <si>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</si>
  <si>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</si>
  <si>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</si>
  <si>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</si>
  <si>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</si>
  <si>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</si>
  <si>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</si>
  <si>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</si>
  <si>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</si>
  <si>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</si>
  <si>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</si>
  <si>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</si>
  <si>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</si>
  <si>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</si>
  <si>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</si>
  <si>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</si>
  <si>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</si>
  <si>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</si>
  <si>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</si>
  <si>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</si>
  <si>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</si>
  <si>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</si>
  <si>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</si>
  <si>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</si>
  <si>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</si>
  <si>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</si>
  <si>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</si>
  <si>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</si>
  <si>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</si>
  <si>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</si>
  <si>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</si>
  <si>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</si>
  <si>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</si>
  <si>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</si>
  <si>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</si>
  <si>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</si>
  <si>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</si>
  <si>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</si>
  <si>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</si>
  <si>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</si>
  <si>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</si>
  <si>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</si>
  <si>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</si>
  <si>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</si>
  <si>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</si>
  <si>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</si>
  <si>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</si>
  <si>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</si>
  <si>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</si>
  <si>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</si>
  <si>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</si>
  <si>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</si>
  <si>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</si>
  <si>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</si>
  <si>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</si>
  <si>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</si>
  <si>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</si>
  <si>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</si>
  <si>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</si>
  <si>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</si>
  <si>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</si>
  <si>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</si>
  <si>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</si>
  <si>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</si>
  <si>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</si>
  <si>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</si>
  <si>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</si>
  <si>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</si>
  <si>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</si>
  <si>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</si>
  <si>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</si>
  <si>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</si>
  <si>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</si>
  <si>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</si>
  <si>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</si>
  <si>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</si>
  <si>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</si>
  <si>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</si>
  <si>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</si>
  <si>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</si>
  <si>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</si>
  <si>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</si>
  <si>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</si>
  <si>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</si>
  <si>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</si>
  <si>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</si>
  <si>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</si>
  <si>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</si>
  <si>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</si>
  <si>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</si>
  <si>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</si>
  <si>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</si>
  <si>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</si>
  <si>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</si>
  <si>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</si>
  <si>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</si>
  <si>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</si>
  <si>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</si>
  <si>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</si>
  <si>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</si>
  <si>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</si>
  <si>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</si>
  <si>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</si>
  <si>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</si>
  <si>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</si>
  <si>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</si>
  <si>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</si>
  <si>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</si>
  <si>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</si>
  <si>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</si>
  <si>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</si>
  <si>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</si>
  <si>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</si>
  <si>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</si>
  <si>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</si>
  <si>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</si>
  <si>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</si>
  <si>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</si>
  <si>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</si>
  <si>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</si>
  <si>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</si>
  <si>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</si>
  <si>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</si>
  <si>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</si>
  <si>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</si>
  <si>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</si>
  <si>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</si>
  <si>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</si>
  <si>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</si>
  <si>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</si>
  <si>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</si>
  <si>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</si>
  <si>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</si>
  <si>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</si>
  <si>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</si>
  <si>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</si>
  <si>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</si>
  <si>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</si>
  <si>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</si>
  <si>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</si>
  <si>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</si>
  <si>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</si>
  <si>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</si>
  <si>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</si>
  <si>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</si>
  <si>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</si>
  <si>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</si>
  <si>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</si>
  <si>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</si>
  <si>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</si>
  <si>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</si>
  <si>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</si>
  <si>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</si>
  <si>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</si>
  <si>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</si>
  <si>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</si>
  <si>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</si>
  <si>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</si>
  <si>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</si>
  <si>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</si>
  <si>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</si>
  <si>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</si>
  <si>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</si>
  <si>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</si>
  <si>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</si>
  <si>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</si>
  <si>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</si>
  <si>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</si>
  <si>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</si>
  <si>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</si>
  <si>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</si>
  <si>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</si>
  <si>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</si>
  <si>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</si>
  <si>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</si>
  <si>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</si>
  <si>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</si>
  <si>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</si>
  <si>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</si>
  <si>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</si>
  <si>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</si>
  <si>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</si>
  <si>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</si>
  <si>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</si>
  <si>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</si>
  <si>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</si>
  <si>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</si>
  <si>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</si>
  <si>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</si>
  <si>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</si>
  <si>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</si>
  <si>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</si>
  <si>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</si>
  <si>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</si>
  <si>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</si>
  <si>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</si>
  <si>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</si>
  <si>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</si>
  <si>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</si>
  <si>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</si>
  <si>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</si>
  <si>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</si>
  <si>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</si>
  <si>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</si>
  <si>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</si>
  <si>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</si>
  <si>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</si>
  <si>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</si>
  <si>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</si>
  <si>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</si>
  <si>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</si>
  <si>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</si>
  <si>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</si>
  <si>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</si>
  <si>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</si>
  <si>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</si>
  <si>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</si>
  <si>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</si>
  <si>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</si>
  <si>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</si>
  <si>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</si>
  <si>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</si>
  <si>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</si>
  <si>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</si>
  <si>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</si>
  <si>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</si>
  <si>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</si>
  <si>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</si>
  <si>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</si>
  <si>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</si>
  <si>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</si>
  <si>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</si>
  <si>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</si>
  <si>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</si>
  <si>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</si>
  <si>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</si>
  <si>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</si>
  <si>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</si>
  <si>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</si>
  <si>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</si>
  <si>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</si>
  <si>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</si>
  <si>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</si>
  <si>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</si>
  <si>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</si>
  <si>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</si>
  <si>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</si>
  <si>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</si>
  <si>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</si>
  <si>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</si>
  <si>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</si>
  <si>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</si>
  <si>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</si>
  <si>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</si>
  <si>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</si>
  <si>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</si>
  <si>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</si>
  <si>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</si>
  <si>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</si>
  <si>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</si>
  <si>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</si>
  <si>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</si>
  <si>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</si>
  <si>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</si>
  <si>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</si>
  <si>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</si>
  <si>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</si>
  <si>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</si>
  <si>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</si>
  <si>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</si>
  <si>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</si>
  <si>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</si>
  <si>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</si>
  <si>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</si>
  <si>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</si>
  <si>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</si>
  <si>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</si>
  <si>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</si>
  <si>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</si>
  <si>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</si>
  <si>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</si>
  <si>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</si>
  <si>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</si>
  <si>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</si>
  <si>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</si>
  <si>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</si>
  <si>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</si>
  <si>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</si>
  <si>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</si>
  <si>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</si>
  <si>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</si>
  <si>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</si>
  <si>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</si>
  <si>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</si>
  <si>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</si>
  <si>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</si>
  <si>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</si>
  <si>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</si>
  <si>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</si>
  <si>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</si>
  <si>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</si>
  <si>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</si>
  <si>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</si>
  <si>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</si>
  <si>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</si>
  <si>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</si>
  <si>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</si>
  <si>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</si>
  <si>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</si>
  <si>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</si>
  <si>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</si>
  <si>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</si>
  <si>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</si>
  <si>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</si>
  <si>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</si>
  <si>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</si>
  <si>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</si>
  <si>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</si>
  <si>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</si>
  <si>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</si>
  <si>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</si>
  <si>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</si>
  <si>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</si>
  <si>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</si>
  <si>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</si>
  <si>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</si>
  <si>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</si>
  <si>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</si>
  <si>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</si>
  <si>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</si>
  <si>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</si>
  <si>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</si>
  <si>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</si>
  <si>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</si>
  <si>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</si>
  <si>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</si>
  <si>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</si>
  <si>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</si>
  <si>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</si>
  <si>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</si>
  <si>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</si>
  <si>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</si>
  <si>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</si>
  <si>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</si>
  <si>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</si>
  <si>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</si>
  <si>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</si>
  <si>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</si>
  <si>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</si>
  <si>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</si>
  <si>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</si>
  <si>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</si>
  <si>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</si>
  <si>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</si>
  <si>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</si>
  <si>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</si>
  <si>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</si>
  <si>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</si>
  <si>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</si>
  <si>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</si>
  <si>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</si>
  <si>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</si>
  <si>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</si>
  <si>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</si>
  <si>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</si>
  <si>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</si>
  <si>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</si>
  <si>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</si>
  <si>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</si>
  <si>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</si>
  <si>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</si>
  <si>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</si>
  <si>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</si>
  <si>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</si>
  <si>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</si>
  <si>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</si>
  <si>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</si>
  <si>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</si>
  <si>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</si>
  <si>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</si>
  <si>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</si>
  <si>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</si>
  <si>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</si>
  <si>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</si>
  <si>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</si>
  <si>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</si>
  <si>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</si>
  <si>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</si>
  <si>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</si>
  <si>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</si>
  <si>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</si>
  <si>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</si>
  <si>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</si>
  <si>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</si>
  <si>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</si>
  <si>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</si>
  <si>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</si>
  <si>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</si>
  <si>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</si>
  <si>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</si>
  <si>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</si>
  <si>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</si>
  <si>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</si>
  <si>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</si>
  <si>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</si>
  <si>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</si>
  <si>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</si>
  <si>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</si>
  <si>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</si>
  <si>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</si>
  <si>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</si>
  <si>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</si>
  <si>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</si>
  <si>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</si>
  <si>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</si>
  <si>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</si>
  <si>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</si>
  <si>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</si>
  <si>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</si>
  <si>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</si>
  <si>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</si>
  <si>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</si>
  <si>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</si>
  <si>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</si>
  <si>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</si>
  <si>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</si>
  <si>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</si>
  <si>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</si>
  <si>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</si>
  <si>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</si>
  <si>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</si>
  <si>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</si>
  <si>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</si>
  <si>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</si>
  <si>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</si>
  <si>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</si>
  <si>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</si>
  <si>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</si>
  <si>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</si>
  <si>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</si>
  <si>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</si>
  <si>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</si>
  <si>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</si>
  <si>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</si>
  <si>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</si>
  <si>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</si>
  <si>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</si>
  <si>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</si>
  <si>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</si>
  <si>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</si>
  <si>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</si>
  <si>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</si>
  <si>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</si>
  <si>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</si>
  <si>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</si>
  <si>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</si>
  <si>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</si>
  <si>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</si>
  <si>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</si>
  <si>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</si>
  <si>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</si>
  <si>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</si>
  <si>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</si>
  <si>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</si>
  <si>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</si>
  <si>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</si>
  <si>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</si>
  <si>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</si>
  <si>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</si>
  <si>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</si>
  <si>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</si>
  <si>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</si>
  <si>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</si>
  <si>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</si>
  <si>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</si>
  <si>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</si>
  <si>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</si>
  <si>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</si>
  <si>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</si>
  <si>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</si>
  <si>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</si>
  <si>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</si>
  <si>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</si>
  <si>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</si>
  <si>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</si>
  <si>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</si>
  <si>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</si>
  <si>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</si>
  <si>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</si>
  <si>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</si>
  <si>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</si>
  <si>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</si>
  <si>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</si>
  <si>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</si>
  <si>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</si>
  <si>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</si>
  <si>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</si>
  <si>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</si>
  <si>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</si>
  <si>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</si>
  <si>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</si>
  <si>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</si>
  <si>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</si>
  <si>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</si>
  <si>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</si>
  <si>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</si>
  <si>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</si>
  <si>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</si>
  <si>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</si>
  <si>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</si>
  <si>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</si>
  <si>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</si>
  <si>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</si>
  <si>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</si>
  <si>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</si>
  <si>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</si>
  <si>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</si>
  <si>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</si>
  <si>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</si>
  <si>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</si>
  <si>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</si>
  <si>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</si>
  <si>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</si>
  <si>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</si>
  <si>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</si>
  <si>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</si>
  <si>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</si>
  <si>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</si>
  <si>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</si>
  <si>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</si>
  <si>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</si>
  <si>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</si>
  <si>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</si>
  <si>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</si>
  <si>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</si>
  <si>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</si>
  <si>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</si>
  <si>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</si>
  <si>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</si>
  <si>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</si>
  <si>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</si>
  <si>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</si>
  <si>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</si>
  <si>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</si>
  <si>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</si>
  <si>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</si>
  <si>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</si>
  <si>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</si>
  <si>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</si>
  <si>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</si>
  <si>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</si>
  <si>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</si>
  <si>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</si>
  <si>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</si>
  <si>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</si>
  <si>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</si>
  <si>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</si>
  <si>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</si>
  <si>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</si>
  <si>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</si>
  <si>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</si>
  <si>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</si>
  <si>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</si>
  <si>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</si>
  <si>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</si>
  <si>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</si>
  <si>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</si>
  <si>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</si>
  <si>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</si>
  <si>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</si>
  <si>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</si>
  <si>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</si>
  <si>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</si>
  <si>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</si>
  <si>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</si>
  <si>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</si>
  <si>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</si>
  <si>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</si>
  <si>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</si>
  <si>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</si>
  <si>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</si>
  <si>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</si>
  <si>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</si>
  <si>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</si>
  <si>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</si>
  <si>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</si>
  <si>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</si>
  <si>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</si>
  <si>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</si>
  <si>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</si>
  <si>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</si>
  <si>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</si>
  <si>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</si>
  <si>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</si>
  <si>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</si>
  <si>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</si>
  <si>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</si>
  <si>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</si>
  <si>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</si>
  <si>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</si>
  <si>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</si>
  <si>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</si>
  <si>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</si>
  <si>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</si>
  <si>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</si>
  <si>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</si>
  <si>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</si>
  <si>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</si>
  <si>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</si>
  <si>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</si>
  <si>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</si>
  <si>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</si>
  <si>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</si>
  <si>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</si>
  <si>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</si>
  <si>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</si>
  <si>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</si>
  <si>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</si>
  <si>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</si>
  <si>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</si>
  <si>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</si>
  <si>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</si>
  <si>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</si>
  <si>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</si>
  <si>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</si>
  <si>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</si>
  <si>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</si>
  <si>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</si>
  <si>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</si>
  <si>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</si>
  <si>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</si>
  <si>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</si>
  <si>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</si>
  <si>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</si>
  <si>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</si>
  <si>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</si>
  <si>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</si>
  <si>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</si>
  <si>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</si>
  <si>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</si>
  <si>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</si>
  <si>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</si>
  <si>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</si>
  <si>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</si>
  <si>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</si>
  <si>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</si>
  <si>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</si>
  <si>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</si>
  <si>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</si>
  <si>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</si>
  <si>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</si>
  <si>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</si>
  <si>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</si>
  <si>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</si>
  <si>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</si>
  <si>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</si>
  <si>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</si>
  <si>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</si>
  <si>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</si>
  <si>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</si>
  <si>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</si>
  <si>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</si>
  <si>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</si>
  <si>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</si>
  <si>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</si>
  <si>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</si>
  <si>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</si>
  <si>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</si>
  <si>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</si>
  <si>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</si>
  <si>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</si>
  <si>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</si>
  <si>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</si>
  <si>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</si>
  <si>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</si>
  <si>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</si>
  <si>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</si>
  <si>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</si>
  <si>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</si>
  <si>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</si>
  <si>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</si>
  <si>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</si>
  <si>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</si>
  <si>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</si>
  <si>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</si>
  <si>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</si>
  <si>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</si>
  <si>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</si>
  <si>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</si>
  <si>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</si>
  <si>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</si>
  <si>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</si>
  <si>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</si>
  <si>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</si>
  <si>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</si>
  <si>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</si>
  <si>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</si>
  <si>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</si>
  <si>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</si>
  <si>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</si>
  <si>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</si>
  <si>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</si>
  <si>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</si>
  <si>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</si>
  <si>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</si>
  <si>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</si>
  <si>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</si>
  <si>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</si>
  <si>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</si>
  <si>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</si>
  <si>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</si>
  <si>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</si>
  <si>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</si>
  <si>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</si>
  <si>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</si>
  <si>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</si>
  <si>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</si>
  <si>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</si>
  <si>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</si>
  <si>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</si>
  <si>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</si>
  <si>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</si>
  <si>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</si>
  <si>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</si>
  <si>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</si>
  <si>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</si>
  <si>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</si>
  <si>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</si>
  <si>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</si>
  <si>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</si>
  <si>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</si>
  <si>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</si>
  <si>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</si>
  <si>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</si>
  <si>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</si>
  <si>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</si>
  <si>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</si>
  <si>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</si>
  <si>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</si>
  <si>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</si>
  <si>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</si>
  <si>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</si>
  <si>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</si>
  <si>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</si>
  <si>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</si>
  <si>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</si>
  <si>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</si>
  <si>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</si>
  <si>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</si>
  <si>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</si>
  <si>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</si>
  <si>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</si>
  <si>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</si>
  <si>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</si>
  <si>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</si>
  <si>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</si>
  <si>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</si>
  <si>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</si>
  <si>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</si>
  <si>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</si>
  <si>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</si>
  <si>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</si>
  <si>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</si>
  <si>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</si>
  <si>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</si>
  <si>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</si>
  <si>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</si>
  <si>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</si>
  <si>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</si>
  <si>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</si>
  <si>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</si>
  <si>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</si>
  <si>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</si>
  <si>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</si>
  <si>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</si>
  <si>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</si>
  <si>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</si>
  <si>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</si>
  <si>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</si>
  <si>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</si>
  <si>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</si>
  <si>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</si>
  <si>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</si>
  <si>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</si>
  <si>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</si>
  <si>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</si>
  <si>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</si>
  <si>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</si>
  <si>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</si>
  <si>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</si>
  <si>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</si>
  <si>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</si>
  <si>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</si>
  <si>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</si>
  <si>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</si>
  <si>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</si>
  <si>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</si>
  <si>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</si>
  <si>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</si>
  <si>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</si>
  <si>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</si>
  <si>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</si>
  <si>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</si>
  <si>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</si>
  <si>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</si>
  <si>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</si>
  <si>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</si>
  <si>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</si>
  <si>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</si>
  <si>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</si>
  <si>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</si>
  <si>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</si>
  <si>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</si>
  <si>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</si>
  <si>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</si>
  <si>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</si>
  <si>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</si>
  <si>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</si>
  <si>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</si>
  <si>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</si>
  <si>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</si>
  <si>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</si>
  <si>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</si>
  <si>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</si>
  <si>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</si>
  <si>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</si>
  <si>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</si>
  <si>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</si>
  <si>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</si>
  <si>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</si>
  <si>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</si>
  <si>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</si>
  <si>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</si>
  <si>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</si>
  <si>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</si>
  <si>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</si>
  <si>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</si>
  <si>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</si>
  <si>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</si>
  <si>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</si>
  <si>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</si>
  <si>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</si>
  <si>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</si>
  <si>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</si>
  <si>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</si>
  <si>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</si>
  <si>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</si>
  <si>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</si>
  <si>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</si>
  <si>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</si>
  <si>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</si>
  <si>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</si>
  <si>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</si>
  <si>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</si>
  <si>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</si>
  <si>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</si>
  <si>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</si>
  <si>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</si>
  <si>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</si>
  <si>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</si>
  <si>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</si>
  <si>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</si>
  <si>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</si>
  <si>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</si>
  <si>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</si>
  <si>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</si>
  <si>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</si>
  <si>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</si>
  <si>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</si>
  <si>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</si>
  <si>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</si>
  <si>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</si>
  <si>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</si>
  <si>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</si>
  <si>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</si>
  <si>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</si>
  <si>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</si>
  <si>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</si>
  <si>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</si>
  <si>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</si>
  <si>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</si>
  <si>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</si>
  <si>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</si>
  <si>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</si>
  <si>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</si>
  <si>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</si>
  <si>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</si>
  <si>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</si>
  <si>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</si>
  <si>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</si>
  <si>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</si>
  <si>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</si>
  <si>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</si>
  <si>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</si>
  <si>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</si>
  <si>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</si>
  <si>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</si>
  <si>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</si>
  <si>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</si>
  <si>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</si>
  <si>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</si>
  <si>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</si>
  <si>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</si>
  <si>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</si>
  <si>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</si>
  <si>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</si>
  <si>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</si>
  <si>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</si>
  <si>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</si>
  <si>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</si>
  <si>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</si>
  <si>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</si>
  <si>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</si>
  <si>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</si>
  <si>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</si>
  <si>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</si>
  <si>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</si>
  <si>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</si>
  <si>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</si>
  <si>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</si>
  <si>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</si>
  <si>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</si>
  <si>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</si>
  <si>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</si>
  <si>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</si>
  <si>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</si>
  <si>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</si>
  <si>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</si>
  <si>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</si>
  <si>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</si>
  <si>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</si>
  <si>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</si>
  <si>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</si>
  <si>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</si>
  <si>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</si>
  <si>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</si>
  <si>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</si>
  <si>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</si>
  <si>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</si>
  <si>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</si>
  <si>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</si>
  <si>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</si>
  <si>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</si>
  <si>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</si>
  <si>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</si>
  <si>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</si>
  <si>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</si>
  <si>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</si>
  <si>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</si>
  <si>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</si>
  <si>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</si>
  <si>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</si>
  <si>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</si>
  <si>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</si>
  <si>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</si>
  <si>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</si>
  <si>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</si>
  <si>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</si>
  <si>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</si>
  <si>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</si>
  <si>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</si>
  <si>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</si>
  <si>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</si>
  <si>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</si>
  <si>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</si>
  <si>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</si>
  <si>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</si>
  <si>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</si>
  <si>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</si>
  <si>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</si>
  <si>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</si>
  <si>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</si>
  <si>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</si>
  <si>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</si>
  <si>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</si>
  <si>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</si>
  <si>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</si>
  <si>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</si>
  <si>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</si>
  <si>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</si>
  <si>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</si>
  <si>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</si>
  <si>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</si>
  <si>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</si>
  <si>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</si>
  <si>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</si>
  <si>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</si>
  <si>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</si>
  <si>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</si>
  <si>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</si>
  <si>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</si>
  <si>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</si>
  <si>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</si>
  <si>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</si>
  <si>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</si>
  <si>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</si>
  <si>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</si>
  <si>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</si>
  <si>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</si>
  <si>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</si>
  <si>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</si>
  <si>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</si>
  <si>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</si>
  <si>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</si>
  <si>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</si>
  <si>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</si>
  <si>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</si>
  <si>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</si>
  <si>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</si>
  <si>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</si>
  <si>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</si>
  <si>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</si>
  <si>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</si>
  <si>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</si>
  <si>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</si>
  <si>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</si>
  <si>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</si>
  <si>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</si>
  <si>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</si>
  <si>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</si>
  <si>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</si>
  <si>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</si>
  <si>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</si>
  <si>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</si>
  <si>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</si>
  <si>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</si>
  <si>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</si>
  <si>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</si>
  <si>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</si>
  <si>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</si>
  <si>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</si>
  <si>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</si>
  <si>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</si>
  <si>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</si>
  <si>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</si>
  <si>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</si>
  <si>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</si>
  <si>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</si>
  <si>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</si>
  <si>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</si>
  <si>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</si>
  <si>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</si>
  <si>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</si>
  <si>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</si>
  <si>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</si>
  <si>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</si>
  <si>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</si>
  <si>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</si>
  <si>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</si>
  <si>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</si>
  <si>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</si>
  <si>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</si>
  <si>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</si>
  <si>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</si>
  <si>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</si>
  <si>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</si>
  <si>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</si>
  <si>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</si>
  <si>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</si>
  <si>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</si>
  <si>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</si>
  <si>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</si>
  <si>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</si>
  <si>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</si>
  <si>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</si>
  <si>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</si>
  <si>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</si>
  <si>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</si>
  <si>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</si>
  <si>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</si>
  <si>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</si>
  <si>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</si>
  <si>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</si>
  <si>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</si>
  <si>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</si>
  <si>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</si>
  <si>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</si>
  <si>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</si>
  <si>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</si>
  <si>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</si>
  <si>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</si>
  <si>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</si>
  <si>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</si>
  <si>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</si>
  <si>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</si>
  <si>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</si>
  <si>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</si>
  <si>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</si>
  <si>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</si>
  <si>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</si>
  <si>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</si>
  <si>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</si>
  <si>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</si>
  <si>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</si>
  <si>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</si>
  <si>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</si>
  <si>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</si>
  <si>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</si>
  <si>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</si>
  <si>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</si>
  <si>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</si>
  <si>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</si>
  <si>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</si>
  <si>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</si>
  <si>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</si>
  <si>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</si>
  <si>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</si>
  <si>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</si>
  <si>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</si>
  <si>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</si>
  <si>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</si>
  <si>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</si>
  <si>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</si>
  <si>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</si>
  <si>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</si>
  <si>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</si>
  <si>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</si>
  <si>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</si>
  <si>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</si>
  <si>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</si>
  <si>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</si>
  <si>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</si>
  <si>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</si>
  <si>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</si>
  <si>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</si>
  <si>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</si>
  <si>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</si>
  <si>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</si>
  <si>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</si>
  <si>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</si>
  <si>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</si>
  <si>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</si>
  <si>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</si>
  <si>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</si>
  <si>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</si>
  <si>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</si>
  <si>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</si>
  <si>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</si>
  <si>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</si>
  <si>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</si>
  <si>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</si>
  <si>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</si>
  <si>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</si>
  <si>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</si>
  <si>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</si>
  <si>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</si>
  <si>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</si>
  <si>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</si>
  <si>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</si>
  <si>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</si>
  <si>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</si>
  <si>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</si>
  <si>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</si>
  <si>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</si>
  <si>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</si>
  <si>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</si>
  <si>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</si>
  <si>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</si>
  <si>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</si>
  <si>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</si>
  <si>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</si>
  <si>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</si>
  <si>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</si>
  <si>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</si>
  <si>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</si>
  <si>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</si>
  <si>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</si>
  <si>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</si>
  <si>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</si>
  <si>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</si>
  <si>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</si>
  <si>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</si>
  <si>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</si>
  <si>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</si>
  <si>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</si>
  <si>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</si>
  <si>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</si>
  <si>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</si>
  <si>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</si>
  <si>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</si>
  <si>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</si>
  <si>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</si>
  <si>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</si>
  <si>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</si>
  <si>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</si>
  <si>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</si>
  <si>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</si>
  <si>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</si>
  <si>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</si>
  <si>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</si>
  <si>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</si>
  <si>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</si>
  <si>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</si>
  <si>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</si>
  <si>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</si>
  <si>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</si>
  <si>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</si>
  <si>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</si>
  <si>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</si>
  <si>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</si>
  <si>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</si>
  <si>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</si>
  <si>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</si>
  <si>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</si>
  <si>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</si>
  <si>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</si>
  <si>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</si>
  <si>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</si>
  <si>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</si>
  <si>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</si>
  <si>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</si>
  <si>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</si>
  <si>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</si>
  <si>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</si>
  <si>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</si>
  <si>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</si>
  <si>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</si>
  <si>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</si>
  <si>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</si>
  <si>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</si>
  <si>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</si>
  <si>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</si>
  <si>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</si>
  <si>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</si>
  <si>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</si>
  <si>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</si>
  <si>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</si>
  <si>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</si>
  <si>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</si>
  <si>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</si>
  <si>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</si>
  <si>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</si>
  <si>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</si>
  <si>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</si>
  <si>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</si>
  <si>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</si>
  <si>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</si>
  <si>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</si>
  <si>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</si>
  <si>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</si>
  <si>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</si>
  <si>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</si>
  <si>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</si>
  <si>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</si>
  <si>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</si>
  <si>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</si>
  <si>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</si>
  <si>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</si>
  <si>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</si>
  <si>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</si>
  <si>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</si>
  <si>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</si>
  <si>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</si>
  <si>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</si>
  <si>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</si>
  <si>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</si>
  <si>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</si>
  <si>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</si>
  <si>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</si>
  <si>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</si>
  <si>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</si>
  <si>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</si>
  <si>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</si>
  <si>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</si>
  <si>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</si>
  <si>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</si>
  <si>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</si>
  <si>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</si>
  <si>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</si>
  <si>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</si>
  <si>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</si>
  <si>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</si>
  <si>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</si>
  <si>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</si>
  <si>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</si>
  <si>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</si>
  <si>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</si>
  <si>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</si>
  <si>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</si>
  <si>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</si>
  <si>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</si>
  <si>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</si>
  <si>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</si>
  <si>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</si>
  <si>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</si>
  <si>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</si>
  <si>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</si>
  <si>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</si>
  <si>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</si>
  <si>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</si>
  <si>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</si>
  <si>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</si>
  <si>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</si>
  <si>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</si>
  <si>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</si>
  <si>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</si>
  <si>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</si>
  <si>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</si>
  <si>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</si>
  <si>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</si>
  <si>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</si>
  <si>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</si>
  <si>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</si>
  <si>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</si>
  <si>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</si>
  <si>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</si>
  <si>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</si>
  <si>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</si>
  <si>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</si>
  <si>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</si>
  <si>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</si>
  <si>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</si>
  <si>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</si>
  <si>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</si>
  <si>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</si>
  <si>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</si>
  <si>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</si>
  <si>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</si>
  <si>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</si>
  <si>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</si>
  <si>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</si>
  <si>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</si>
  <si>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</si>
  <si>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</si>
  <si>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</si>
  <si>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</si>
  <si>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</si>
  <si>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</si>
  <si>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</si>
  <si>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</si>
  <si>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</si>
  <si>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</si>
  <si>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</si>
  <si>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</si>
  <si>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</si>
  <si>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</si>
  <si>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</si>
  <si>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</si>
  <si>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</si>
  <si>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</si>
  <si>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</si>
  <si>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</si>
  <si>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</si>
  <si>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</si>
  <si>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</si>
  <si>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</si>
  <si>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</si>
  <si>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</si>
  <si>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</si>
  <si>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</si>
  <si>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</si>
  <si>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</si>
  <si>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</si>
  <si>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</si>
  <si>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</si>
  <si>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</si>
  <si>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</si>
  <si>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</si>
  <si>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</si>
  <si>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</si>
  <si>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</si>
  <si>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</si>
  <si>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</si>
  <si>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</si>
  <si>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</si>
  <si>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</si>
  <si>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</si>
  <si>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</si>
  <si>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</si>
  <si>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</si>
  <si>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</si>
  <si>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</si>
  <si>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</si>
  <si>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</si>
  <si>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</si>
  <si>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</si>
  <si>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</si>
  <si>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</si>
  <si>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</si>
  <si>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</si>
  <si>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</si>
  <si>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</si>
  <si>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</si>
  <si>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</si>
  <si>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</si>
  <si>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</si>
  <si>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</si>
  <si>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</si>
  <si>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</si>
  <si>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</si>
  <si>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</si>
  <si>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</si>
  <si>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</si>
  <si>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</si>
  <si>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</si>
  <si>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</si>
  <si>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</si>
  <si>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</si>
  <si>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</si>
  <si>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</si>
  <si>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</si>
  <si>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</si>
  <si>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</si>
  <si>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</si>
  <si>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</si>
  <si>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</si>
  <si>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</si>
  <si>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</si>
  <si>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</si>
  <si>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</si>
  <si>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</si>
  <si>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</si>
  <si>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</si>
  <si>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</si>
  <si>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</si>
  <si>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</si>
  <si>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</si>
  <si>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</si>
  <si>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</si>
  <si>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</si>
  <si>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</si>
  <si>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</si>
  <si>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</si>
  <si>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</si>
  <si>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</si>
  <si>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</si>
  <si>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</si>
  <si>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</si>
  <si>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</si>
  <si>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</si>
  <si>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</si>
  <si>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</si>
  <si>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</si>
  <si>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</si>
  <si>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</si>
  <si>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</si>
  <si>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</si>
  <si>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</si>
  <si>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</si>
  <si>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</si>
  <si>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</si>
  <si>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</si>
  <si>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</si>
  <si>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</si>
  <si>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</si>
  <si>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</si>
  <si>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</si>
  <si>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</si>
  <si>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</si>
  <si>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</si>
  <si>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</si>
  <si>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</si>
  <si>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</si>
  <si>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</si>
  <si>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</si>
  <si>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</si>
  <si>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</si>
  <si>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</si>
  <si>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</si>
  <si>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</si>
  <si>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</si>
  <si>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</si>
  <si>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</si>
  <si>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</si>
  <si>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</si>
  <si>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</si>
  <si>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</si>
  <si>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</si>
  <si>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</si>
  <si>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</si>
  <si>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</si>
  <si>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</si>
  <si>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</si>
  <si>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</si>
  <si>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</si>
  <si>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</si>
  <si>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</si>
  <si>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</si>
  <si>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</si>
  <si>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</si>
  <si>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</si>
  <si>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</si>
  <si>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</si>
  <si>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</si>
  <si>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</si>
  <si>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</si>
  <si>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</si>
  <si>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</si>
  <si>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</si>
  <si>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</si>
  <si>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</si>
  <si>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</si>
  <si>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</si>
  <si>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</si>
  <si>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</si>
  <si>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</si>
  <si>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</si>
  <si>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</si>
  <si>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</si>
  <si>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</si>
  <si>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</si>
  <si>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</si>
  <si>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</si>
  <si>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</si>
  <si>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</si>
  <si>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</si>
  <si>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</si>
  <si>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</si>
  <si>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</si>
  <si>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</si>
  <si>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</si>
  <si>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</si>
  <si>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</si>
  <si>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</si>
  <si>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</si>
  <si>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</si>
  <si>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</si>
  <si>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</si>
  <si>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</si>
  <si>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</si>
  <si>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</si>
  <si>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</si>
  <si>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</si>
  <si>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</si>
  <si>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</si>
  <si>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</si>
  <si>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</si>
  <si>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</si>
  <si>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</si>
  <si>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</si>
  <si>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</si>
  <si>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</si>
  <si>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</si>
  <si>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</si>
  <si>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</si>
  <si>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</si>
  <si>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</si>
  <si>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</si>
  <si>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</si>
  <si>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</si>
  <si>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</si>
  <si>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</si>
  <si>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</si>
  <si>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</si>
  <si>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</si>
  <si>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</si>
  <si>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</si>
  <si>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</si>
  <si>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</si>
  <si>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</si>
  <si>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</si>
  <si>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</si>
  <si>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</si>
  <si>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</si>
  <si>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</si>
  <si>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</si>
  <si>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</si>
  <si>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</si>
  <si>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</si>
  <si>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</si>
  <si>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</si>
  <si>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</si>
  <si>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</si>
  <si>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</si>
  <si>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</si>
  <si>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</si>
  <si>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</si>
  <si>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</si>
  <si>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</si>
  <si>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</si>
  <si>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</si>
  <si>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</si>
  <si>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</si>
  <si>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</si>
  <si>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</si>
  <si>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</si>
  <si>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</si>
  <si>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</si>
  <si>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</si>
  <si>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</si>
  <si>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</si>
  <si>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</si>
  <si>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</si>
  <si>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</si>
  <si>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</si>
  <si>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</si>
  <si>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</si>
  <si>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</si>
  <si>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</si>
  <si>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</si>
  <si>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</si>
  <si>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</si>
  <si>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</si>
  <si>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</si>
  <si>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</si>
  <si>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</si>
  <si>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</si>
  <si>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</si>
  <si>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</si>
  <si>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</si>
  <si>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</si>
  <si>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</si>
  <si>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</si>
  <si>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</si>
  <si>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</si>
  <si>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</si>
  <si>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</si>
  <si>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</si>
  <si>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</si>
  <si>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</si>
  <si>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</si>
  <si>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</si>
  <si>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</si>
  <si>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</si>
  <si>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</si>
  <si>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</si>
  <si>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</si>
  <si>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</si>
  <si>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</si>
  <si>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</si>
  <si>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</si>
  <si>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</si>
  <si>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</si>
  <si>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</si>
  <si>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</si>
  <si>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</si>
  <si>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</si>
  <si>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</si>
  <si>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</si>
  <si>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</si>
  <si>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</si>
  <si>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</si>
  <si>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</si>
  <si>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</si>
  <si>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</si>
  <si>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</si>
  <si>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</si>
  <si>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</si>
  <si>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</si>
  <si>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</si>
  <si>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</si>
  <si>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</si>
  <si>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</si>
  <si>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</si>
  <si>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</si>
  <si>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</si>
  <si>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</si>
  <si>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</si>
  <si>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</si>
  <si>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</si>
  <si>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</si>
  <si>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</si>
  <si>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</si>
  <si>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</si>
  <si>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</si>
  <si>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</si>
  <si>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</si>
  <si>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</si>
  <si>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</si>
  <si>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</si>
  <si>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</si>
  <si>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</si>
  <si>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</si>
  <si>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</si>
  <si>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</si>
  <si>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</si>
  <si>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</si>
  <si>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</si>
  <si>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</si>
  <si>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</si>
  <si>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</si>
  <si>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</si>
  <si>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</si>
  <si>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</si>
  <si>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</si>
  <si>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</si>
  <si>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</si>
  <si>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</si>
  <si>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</si>
  <si>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</si>
  <si>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</si>
  <si>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</si>
  <si>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</si>
  <si>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</si>
  <si>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</si>
  <si>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</si>
  <si>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</si>
  <si>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</si>
  <si>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</si>
  <si>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</si>
  <si>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</si>
  <si>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</si>
  <si>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</si>
  <si>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</si>
  <si>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</si>
  <si>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</si>
  <si>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</si>
  <si>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</si>
  <si>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</si>
  <si>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</si>
  <si>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</si>
  <si>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</si>
  <si>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</si>
  <si>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</si>
  <si>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</si>
  <si>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</si>
  <si>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</si>
  <si>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</si>
  <si>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</si>
  <si>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</si>
  <si>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</si>
  <si>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</si>
  <si>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</si>
  <si>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</si>
  <si>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</si>
  <si>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</si>
  <si>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</si>
  <si>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</si>
  <si>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</si>
  <si>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</si>
  <si>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</si>
  <si>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</si>
  <si>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</si>
  <si>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</si>
  <si>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</si>
  <si>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</si>
  <si>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</si>
  <si>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</si>
  <si>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</si>
  <si>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</si>
  <si>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</si>
  <si>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</si>
  <si>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</si>
  <si>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</si>
  <si>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</si>
  <si>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</si>
  <si>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</si>
  <si>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</si>
  <si>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</si>
  <si>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</si>
  <si>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</si>
  <si>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</si>
  <si>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</si>
  <si>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</si>
  <si>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</si>
  <si>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</si>
  <si>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</si>
  <si>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</si>
  <si>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</si>
  <si>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</si>
  <si>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</si>
  <si>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</si>
  <si>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</si>
  <si>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</si>
  <si>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</si>
  <si>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</si>
  <si>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</si>
  <si>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</si>
  <si>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</si>
  <si>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</si>
  <si>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</si>
  <si>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</si>
  <si>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</si>
  <si>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</si>
  <si>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</si>
  <si>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</si>
  <si>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</si>
  <si>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</si>
  <si>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</si>
  <si>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</si>
  <si>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</si>
  <si>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</si>
  <si>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</si>
  <si>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</si>
  <si>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</si>
  <si>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</si>
  <si>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</si>
  <si>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</si>
  <si>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</si>
  <si>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</si>
  <si>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</si>
  <si>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</si>
  <si>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</si>
  <si>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</si>
  <si>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</si>
  <si>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</si>
  <si>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</si>
  <si>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</si>
  <si>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</si>
  <si>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</si>
  <si>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</si>
  <si>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</si>
  <si>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</si>
  <si>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</si>
  <si>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</si>
  <si>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</si>
  <si>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</si>
  <si>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</si>
  <si>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</si>
  <si>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</si>
  <si>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</si>
  <si>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</si>
  <si>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</si>
  <si>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</si>
  <si>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</si>
  <si>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</si>
  <si>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</si>
  <si>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</si>
  <si>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</si>
  <si>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</si>
  <si>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</si>
  <si>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</si>
  <si>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</si>
  <si>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</si>
  <si>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</si>
  <si>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</si>
  <si>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</si>
  <si>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</si>
  <si>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</si>
  <si>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</si>
  <si>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</si>
  <si>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</si>
  <si>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</si>
  <si>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</si>
  <si>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</si>
  <si>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</si>
  <si>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</si>
  <si>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</si>
  <si>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</si>
  <si>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</si>
  <si>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</si>
  <si>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</si>
  <si>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</si>
  <si>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</si>
  <si>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</si>
  <si>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</si>
  <si>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</si>
  <si>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</si>
  <si>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</si>
  <si>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</si>
  <si>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</si>
  <si>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</si>
  <si>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</si>
  <si>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</si>
  <si>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</si>
  <si>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</si>
  <si>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</si>
  <si>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</si>
  <si>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</si>
  <si>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</si>
  <si>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</si>
  <si>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</si>
  <si>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</si>
  <si>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</si>
  <si>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</si>
  <si>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</si>
  <si>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</si>
  <si>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</si>
  <si>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</si>
  <si>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</si>
  <si>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</si>
  <si>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</si>
  <si>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</si>
  <si>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</si>
  <si>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</si>
  <si>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</si>
  <si>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</si>
  <si>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</si>
  <si>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</si>
  <si>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</si>
  <si>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</si>
  <si>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</si>
  <si>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</si>
  <si>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</si>
  <si>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</si>
  <si>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</si>
  <si>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</si>
  <si>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</si>
  <si>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</si>
  <si>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</si>
  <si>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</si>
  <si>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</si>
  <si>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</si>
  <si>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</si>
  <si>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</si>
  <si>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</si>
  <si>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</si>
  <si>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</si>
  <si>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</si>
  <si>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</si>
  <si>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</si>
  <si>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</si>
  <si>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</si>
  <si>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</si>
  <si>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</si>
  <si>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</si>
  <si>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</si>
  <si>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</si>
  <si>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</si>
  <si>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</si>
  <si>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</si>
  <si>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</si>
  <si>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</si>
  <si>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</si>
  <si>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</si>
  <si>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</si>
  <si>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</si>
  <si>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</si>
  <si>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</si>
  <si>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</si>
  <si>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</si>
  <si>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</si>
  <si>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</si>
  <si>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</si>
  <si>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</si>
  <si>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</si>
  <si>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</si>
  <si>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</si>
  <si>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</si>
  <si>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</si>
  <si>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</si>
  <si>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</si>
  <si>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</si>
  <si>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</si>
  <si>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</si>
  <si>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</si>
  <si>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</si>
  <si>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</si>
  <si>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</si>
  <si>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</si>
  <si>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</si>
  <si>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</si>
  <si>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</si>
  <si>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</si>
  <si>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</si>
  <si>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</si>
  <si>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</si>
  <si>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</si>
  <si>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</si>
  <si>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</si>
  <si>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</si>
  <si>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</si>
  <si>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</si>
  <si>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</si>
  <si>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</si>
  <si>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</si>
  <si>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</si>
  <si>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</si>
  <si>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</si>
  <si>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</si>
  <si>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</si>
  <si>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</si>
  <si>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</si>
  <si>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</si>
  <si>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</si>
  <si>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</si>
  <si>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</si>
  <si>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</si>
  <si>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</si>
  <si>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</si>
  <si>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</si>
  <si>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</si>
  <si>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</si>
  <si>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</si>
  <si>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</si>
  <si>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</si>
  <si>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</si>
  <si>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</si>
  <si>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</si>
  <si>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</si>
  <si>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</si>
  <si>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</si>
  <si>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</si>
  <si>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</si>
  <si>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</si>
  <si>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</si>
  <si>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</si>
  <si>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</si>
  <si>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</si>
  <si>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</si>
  <si>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</si>
  <si>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</si>
  <si>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</si>
  <si>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</si>
  <si>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</si>
  <si>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</si>
  <si>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</si>
  <si>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</si>
  <si>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</si>
  <si>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</si>
  <si>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</si>
  <si>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</si>
  <si>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</si>
  <si>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</si>
  <si>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</si>
  <si>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</si>
  <si>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</si>
  <si>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</si>
  <si>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</si>
  <si>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</si>
  <si>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</si>
  <si>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</si>
  <si>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</si>
  <si>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</si>
  <si>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</si>
  <si>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</si>
  <si>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</si>
  <si>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</si>
  <si>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</si>
  <si>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</si>
  <si>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</si>
  <si>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</si>
  <si>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</si>
  <si>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</si>
  <si>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</si>
  <si>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</si>
  <si>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</si>
  <si>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</si>
  <si>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</si>
  <si>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</si>
  <si>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</si>
  <si>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</si>
  <si>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</si>
  <si>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</si>
  <si>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</si>
  <si>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</si>
  <si>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</si>
  <si>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</si>
  <si>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</si>
  <si>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</si>
  <si>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</si>
  <si>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</si>
  <si>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</si>
  <si>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</si>
  <si>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</si>
  <si>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</si>
  <si>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</si>
  <si>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</si>
  <si>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</si>
  <si>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</si>
  <si>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</si>
  <si>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</si>
  <si>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</si>
  <si>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</si>
  <si>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</si>
  <si>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</si>
  <si>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</si>
  <si>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</si>
  <si>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</si>
  <si>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</si>
  <si>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</si>
  <si>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</si>
  <si>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</si>
  <si>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</si>
  <si>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</si>
  <si>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</si>
  <si>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</si>
  <si>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</si>
  <si>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</si>
  <si>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</si>
  <si>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</si>
  <si>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</si>
  <si>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</si>
  <si>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</si>
  <si>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</si>
  <si>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</si>
  <si>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</si>
  <si>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</si>
  <si>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</si>
  <si>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</si>
  <si>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</si>
  <si>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</si>
  <si>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</si>
  <si>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</si>
  <si>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</si>
  <si>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</si>
  <si>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</si>
  <si>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</si>
  <si>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</si>
  <si>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</si>
  <si>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</si>
  <si>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</si>
  <si>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</si>
  <si>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</si>
  <si>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</si>
  <si>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</si>
  <si>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</si>
  <si>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</si>
  <si>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</si>
  <si>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</si>
  <si>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</si>
  <si>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</si>
  <si>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</si>
  <si>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</si>
  <si>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</si>
  <si>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</si>
  <si>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</si>
  <si>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</si>
  <si>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</si>
  <si>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</si>
  <si>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</si>
  <si>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</si>
  <si>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</si>
  <si>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</si>
  <si>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</si>
  <si>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</si>
  <si>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</si>
  <si>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</si>
  <si>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</si>
  <si>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</si>
  <si>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</si>
  <si>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</si>
  <si>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</si>
  <si>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</si>
  <si>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</si>
  <si>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</si>
  <si>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</si>
  <si>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</si>
  <si>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</si>
  <si>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</si>
  <si>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</si>
  <si>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</si>
  <si>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</si>
  <si>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</si>
  <si>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</si>
  <si>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</si>
  <si>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</si>
  <si>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</si>
  <si>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</si>
  <si>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</si>
  <si>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</si>
  <si>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</si>
  <si>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</si>
  <si>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</si>
  <si>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</si>
  <si>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</si>
  <si>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</si>
  <si>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</si>
  <si>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</si>
  <si>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</si>
  <si>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</si>
  <si>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</si>
  <si>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</si>
  <si>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</si>
  <si>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</si>
  <si>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</si>
  <si>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</si>
  <si>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</si>
  <si>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</si>
  <si>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</si>
  <si>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</si>
  <si>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</si>
  <si>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</si>
  <si>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</si>
  <si>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</si>
  <si>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</si>
  <si>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</si>
  <si>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</si>
  <si>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</si>
  <si>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</si>
  <si>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</si>
  <si>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</si>
  <si>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</si>
  <si>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</si>
  <si>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</si>
  <si>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</si>
  <si>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</si>
  <si>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</si>
  <si>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</si>
  <si>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</si>
  <si>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</si>
  <si>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</si>
  <si>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</si>
  <si>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</si>
  <si>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</si>
  <si>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</si>
  <si>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</si>
  <si>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</si>
  <si>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</si>
  <si>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</si>
  <si>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</si>
  <si>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</si>
  <si>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</si>
  <si>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</si>
  <si>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</si>
  <si>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</si>
  <si>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</si>
  <si>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</si>
  <si>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</si>
  <si>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</si>
  <si>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</si>
  <si>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</si>
  <si>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</si>
  <si>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</si>
  <si>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</si>
  <si>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</si>
  <si>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</si>
  <si>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</si>
  <si>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</si>
  <si>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</si>
  <si>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</si>
  <si>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</si>
  <si>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</si>
  <si>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</si>
  <si>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</si>
  <si>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</si>
  <si>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</si>
  <si>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</si>
  <si>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</si>
  <si>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</si>
  <si>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</si>
  <si>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</si>
  <si>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</si>
  <si>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</si>
  <si>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</si>
  <si>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</si>
  <si>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</si>
  <si>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</si>
  <si>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</si>
  <si>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</si>
  <si>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</si>
  <si>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</si>
  <si>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</si>
  <si>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</si>
  <si>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</si>
  <si>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</si>
  <si>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</si>
  <si>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</si>
  <si>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</si>
  <si>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</si>
  <si>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</si>
  <si>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</si>
  <si>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</si>
  <si>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</si>
  <si>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</si>
  <si>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</si>
  <si>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</si>
  <si>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</si>
  <si>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</si>
  <si>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</si>
  <si>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</si>
  <si>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</si>
  <si>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</si>
  <si>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</si>
  <si>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</si>
  <si>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</si>
  <si>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</si>
  <si>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</si>
  <si>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</si>
  <si>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</si>
  <si>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</si>
  <si>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</si>
  <si>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</si>
  <si>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</si>
  <si>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</si>
  <si>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</si>
  <si>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</si>
  <si>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</si>
  <si>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</si>
  <si>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</si>
  <si>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</si>
  <si>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</si>
  <si>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</si>
  <si>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</si>
  <si>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</si>
  <si>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</si>
  <si>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</si>
  <si>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</si>
  <si>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</si>
  <si>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</si>
  <si>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</si>
  <si>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</si>
  <si>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</si>
  <si>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</si>
  <si>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</si>
  <si>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</si>
  <si>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</si>
  <si>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</si>
  <si>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</si>
  <si>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</si>
  <si>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</si>
  <si>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</si>
  <si>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</si>
  <si>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</si>
  <si>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</si>
  <si>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</si>
  <si>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</si>
  <si>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</si>
  <si>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</si>
  <si>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</si>
  <si>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</si>
  <si>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</si>
  <si>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</si>
  <si>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</si>
  <si>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</si>
  <si>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</si>
  <si>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</si>
  <si>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</si>
  <si>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</si>
  <si>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</si>
  <si>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</si>
  <si>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</si>
  <si>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</si>
  <si>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</si>
  <si>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</si>
  <si>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</si>
  <si>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</si>
  <si>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</si>
  <si>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</si>
  <si>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</si>
  <si>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</si>
  <si>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</si>
  <si>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</si>
  <si>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</si>
  <si>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</si>
  <si>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</si>
  <si>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</si>
  <si>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</si>
  <si>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</si>
  <si>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</si>
  <si>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</si>
  <si>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</si>
  <si>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</si>
  <si>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</si>
  <si>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</si>
  <si>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</si>
  <si>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</si>
  <si>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</si>
  <si>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</si>
  <si>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</si>
  <si>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</si>
  <si>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</si>
  <si>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</si>
  <si>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</si>
  <si>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</si>
  <si>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</si>
  <si>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</si>
  <si>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</si>
  <si>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</si>
  <si>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</si>
  <si>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</si>
  <si>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</si>
  <si>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</si>
  <si>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</si>
  <si>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</si>
  <si>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</si>
  <si>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</si>
  <si>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</si>
  <si>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</si>
  <si>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</si>
  <si>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</si>
  <si>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</si>
  <si>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</si>
  <si>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</si>
  <si>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</si>
  <si>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</si>
  <si>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</si>
  <si>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</si>
  <si>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</si>
  <si>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</si>
  <si>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</si>
  <si>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</si>
  <si>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</si>
  <si>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</si>
  <si>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</si>
  <si>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</si>
  <si>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</si>
  <si>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</si>
  <si>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</si>
  <si>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</si>
  <si>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</si>
  <si>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</si>
  <si>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</si>
  <si>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</si>
  <si>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</si>
  <si>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</si>
  <si>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</si>
  <si>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</si>
  <si>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</si>
  <si>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</si>
  <si>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</si>
  <si>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</si>
  <si>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</si>
  <si>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</si>
  <si>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</si>
  <si>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</si>
  <si>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</si>
  <si>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</si>
  <si>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</si>
  <si>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</si>
  <si>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</si>
  <si>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</si>
  <si>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</si>
  <si>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</si>
  <si>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</si>
  <si>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</si>
  <si>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</si>
  <si>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</si>
  <si>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</si>
  <si>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</si>
  <si>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</si>
  <si>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</si>
  <si>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</si>
  <si>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</si>
  <si>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</si>
  <si>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</si>
  <si>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</si>
  <si>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</si>
  <si>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</si>
  <si>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</si>
  <si>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</si>
  <si>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</si>
  <si>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</si>
  <si>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</si>
  <si>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</si>
  <si>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</si>
  <si>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</si>
  <si>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</si>
  <si>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</si>
  <si>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</si>
  <si>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</si>
  <si>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</si>
  <si>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</si>
  <si>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</si>
  <si>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</si>
  <si>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</si>
  <si>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</si>
  <si>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</si>
  <si>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</si>
  <si>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</si>
  <si>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</si>
  <si>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</si>
  <si>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</si>
  <si>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</si>
  <si>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</si>
  <si>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</si>
  <si>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</si>
  <si>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</si>
  <si>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</si>
  <si>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</si>
  <si>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</si>
  <si>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</si>
  <si>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</si>
  <si>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</si>
  <si>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</si>
  <si>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</si>
  <si>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</si>
  <si>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</si>
  <si>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</si>
  <si>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</si>
  <si>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</si>
  <si>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</si>
  <si>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</si>
  <si>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</si>
  <si>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</si>
  <si>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</si>
  <si>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</si>
  <si>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</si>
  <si>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</si>
  <si>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</si>
  <si>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</si>
  <si>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</si>
  <si>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</si>
  <si>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</si>
  <si>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</si>
  <si>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</si>
  <si>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</si>
  <si>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</si>
  <si>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</si>
  <si>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</si>
  <si>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</si>
  <si>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</si>
  <si>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</si>
  <si>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</si>
  <si>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</si>
  <si>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</si>
  <si>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</si>
  <si>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</si>
  <si>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</si>
  <si>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</si>
  <si>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</si>
  <si>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</si>
  <si>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</si>
  <si>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</si>
  <si>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</si>
  <si>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</si>
  <si>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</si>
  <si>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</si>
  <si>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</si>
  <si>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</si>
  <si>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</si>
  <si>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</si>
  <si>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</si>
  <si>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</si>
  <si>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</si>
  <si>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</si>
  <si>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</si>
  <si>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</si>
  <si>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</si>
  <si>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</si>
  <si>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</si>
  <si>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</si>
  <si>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</si>
  <si>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</si>
  <si>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</si>
  <si>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</si>
  <si>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</si>
  <si>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</si>
  <si>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</si>
  <si>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</si>
  <si>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</si>
  <si>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</si>
  <si>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</si>
  <si>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</si>
  <si>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</si>
  <si>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</si>
  <si>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</si>
  <si>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</si>
  <si>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</si>
  <si>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</si>
  <si>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</si>
  <si>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</si>
  <si>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</si>
  <si>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</si>
  <si>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</si>
  <si>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</si>
  <si>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</si>
  <si>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</si>
  <si>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</si>
  <si>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</si>
  <si>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</si>
  <si>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</si>
  <si>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</si>
  <si>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</si>
  <si>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</si>
  <si>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</si>
  <si>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</si>
  <si>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</si>
  <si>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</si>
  <si>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</si>
  <si>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</si>
  <si>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</si>
  <si>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</si>
  <si>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</si>
  <si>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</si>
  <si>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</si>
  <si>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</si>
  <si>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</si>
  <si>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</si>
  <si>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</si>
  <si>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</si>
  <si>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</si>
  <si>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</si>
  <si>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</si>
  <si>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</si>
  <si>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</si>
  <si>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</si>
  <si>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</si>
  <si>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</si>
  <si>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</si>
  <si>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</si>
  <si>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</si>
  <si>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</si>
  <si>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</si>
  <si>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</si>
  <si>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</si>
  <si>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</si>
  <si>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</si>
  <si>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</si>
  <si>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</si>
  <si>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</si>
  <si>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</si>
  <si>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</si>
  <si>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</si>
  <si>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</si>
  <si>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</si>
  <si>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</si>
  <si>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</si>
  <si>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</si>
  <si>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</si>
  <si>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</si>
  <si>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</si>
  <si>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</si>
  <si>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</si>
  <si>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</si>
  <si>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</si>
  <si>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</si>
  <si>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</si>
  <si>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</si>
  <si>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</si>
  <si>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</si>
  <si>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</si>
  <si>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</si>
  <si>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</si>
  <si>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</si>
  <si>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</si>
  <si>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</si>
  <si>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</si>
  <si>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</si>
  <si>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</si>
  <si>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</si>
  <si>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</si>
  <si>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</si>
  <si>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</si>
  <si>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</si>
  <si>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</si>
  <si>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</si>
  <si>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</si>
  <si>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</si>
  <si>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</si>
  <si>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</si>
  <si>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</si>
  <si>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</si>
  <si>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</si>
  <si>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</si>
  <si>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</si>
  <si>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</si>
  <si>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</si>
  <si>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</si>
  <si>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</si>
  <si>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</si>
  <si>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</si>
  <si>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</si>
  <si>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</si>
  <si>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</si>
  <si>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</si>
  <si>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</si>
  <si>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</si>
  <si>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</si>
  <si>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</si>
  <si>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</si>
  <si>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</si>
  <si>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</si>
  <si>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</si>
  <si>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</si>
  <si>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</si>
  <si>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</si>
  <si>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</si>
  <si>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</si>
  <si>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</si>
  <si>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</si>
  <si>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</si>
  <si>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</si>
  <si>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</si>
  <si>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</si>
  <si>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</si>
  <si>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</si>
  <si>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</si>
  <si>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</si>
  <si>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</si>
  <si>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</si>
  <si>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</si>
  <si>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</si>
  <si>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</si>
  <si>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</si>
  <si>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</si>
  <si>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</si>
  <si>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</si>
  <si>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</si>
  <si>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</si>
  <si>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</si>
  <si>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</si>
  <si>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</si>
  <si>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</si>
  <si>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</si>
  <si>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</si>
  <si>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</si>
  <si>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</si>
  <si>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</si>
  <si>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</si>
  <si>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</si>
  <si>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</si>
  <si>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</si>
  <si>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</si>
  <si>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</si>
  <si>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</si>
  <si>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</si>
  <si>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</si>
  <si>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</si>
  <si>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</si>
  <si>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</si>
  <si>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</si>
  <si>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</si>
  <si>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</si>
  <si>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</si>
  <si>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</si>
  <si>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</si>
  <si>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</si>
  <si>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</si>
  <si>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</si>
  <si>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</si>
  <si>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</si>
  <si>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</si>
  <si>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</si>
  <si>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</si>
  <si>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</si>
  <si>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</si>
  <si>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</si>
  <si>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</si>
  <si>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</si>
  <si>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</si>
  <si>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</si>
  <si>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</si>
  <si>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</si>
  <si>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</si>
  <si>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</si>
  <si>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</si>
  <si>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</si>
  <si>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</si>
  <si>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</si>
  <si>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</si>
  <si>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</si>
  <si>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</si>
  <si>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</si>
  <si>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</si>
  <si>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</si>
  <si>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</si>
  <si>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</si>
  <si>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</si>
  <si>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</si>
  <si>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</si>
  <si>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</si>
  <si>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</si>
  <si>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</si>
  <si>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</si>
  <si>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</si>
  <si>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</si>
  <si>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</si>
  <si>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</si>
  <si>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</si>
  <si>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</si>
  <si>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</si>
  <si>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</si>
  <si>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</si>
  <si>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</si>
  <si>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</si>
  <si>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</si>
  <si>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</si>
  <si>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</si>
  <si>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</si>
  <si>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</si>
  <si>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</si>
  <si>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</si>
  <si>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</si>
  <si>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</si>
  <si>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</si>
  <si>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</si>
  <si>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</si>
  <si>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</si>
  <si>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</si>
  <si>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</si>
  <si>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</si>
  <si>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</si>
  <si>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</si>
  <si>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</si>
  <si>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</si>
  <si>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</si>
  <si>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</si>
  <si>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</si>
  <si>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</si>
  <si>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</si>
  <si>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</si>
  <si>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</si>
  <si>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</si>
  <si>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</si>
  <si>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</si>
  <si>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</si>
  <si>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</si>
  <si>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</si>
  <si>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</si>
  <si>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</si>
  <si>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</si>
  <si>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</si>
  <si>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</si>
  <si>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</si>
  <si>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</si>
  <si>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</si>
  <si>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</si>
  <si>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</si>
  <si>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</si>
  <si>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</si>
  <si>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</si>
  <si>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</si>
  <si>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</si>
  <si>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</si>
  <si>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</si>
  <si>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</si>
  <si>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</si>
  <si>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</si>
  <si>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</si>
  <si>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</si>
  <si>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</si>
  <si>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</si>
  <si>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</si>
  <si>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</si>
  <si>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</si>
  <si>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</si>
  <si>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</si>
  <si>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</si>
  <si>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</si>
  <si>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</si>
  <si>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</si>
  <si>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</si>
  <si>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</si>
  <si>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</si>
  <si>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</si>
  <si>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</si>
  <si>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</si>
  <si>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</si>
  <si>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</si>
  <si>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</si>
  <si>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</si>
  <si>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</si>
  <si>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</si>
  <si>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</si>
  <si>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</si>
  <si>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</si>
  <si>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</si>
  <si>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</si>
  <si>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</si>
  <si>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</si>
  <si>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</si>
  <si>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</si>
  <si>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</si>
  <si>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</si>
  <si>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</si>
  <si>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</si>
  <si>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</si>
  <si>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</si>
  <si>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</si>
  <si>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</si>
  <si>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</si>
  <si>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</si>
  <si>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</si>
  <si>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</si>
  <si>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</si>
  <si>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</si>
  <si>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</si>
  <si>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</si>
  <si>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</si>
  <si>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</si>
  <si>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</si>
  <si>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</si>
  <si>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</si>
  <si>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</si>
  <si>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</si>
  <si>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</si>
  <si>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</si>
  <si>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</si>
  <si>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</si>
  <si>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</si>
  <si>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</si>
  <si>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</si>
  <si>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</si>
  <si>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</si>
  <si>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</si>
  <si>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</si>
  <si>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</si>
  <si>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</si>
  <si>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</si>
  <si>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</si>
  <si>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</si>
  <si>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</si>
  <si>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</si>
  <si>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</si>
  <si>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</si>
  <si>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</si>
  <si>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</si>
  <si>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</si>
  <si>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</si>
  <si>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</si>
  <si>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</si>
  <si>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</si>
  <si>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</si>
  <si>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</si>
  <si>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</si>
  <si>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</si>
  <si>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</si>
  <si>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</si>
  <si>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</si>
  <si>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</si>
  <si>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</si>
  <si>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</si>
  <si>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</si>
  <si>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</si>
  <si>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</si>
  <si>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</si>
  <si>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</si>
  <si>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</si>
  <si>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</si>
  <si>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</si>
  <si>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</si>
  <si>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</si>
  <si>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</si>
  <si>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</si>
  <si>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</si>
  <si>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</si>
  <si>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</si>
  <si>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</si>
  <si>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</si>
  <si>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</si>
  <si>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</si>
  <si>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</si>
  <si>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</si>
  <si>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</si>
  <si>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</si>
  <si>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</si>
  <si>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</si>
  <si>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</si>
  <si>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</si>
  <si>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</si>
  <si>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</si>
  <si>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</si>
  <si>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</si>
  <si>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</si>
  <si>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</si>
  <si>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</si>
  <si>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</si>
  <si>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</si>
  <si>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</si>
  <si>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</si>
  <si>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</si>
  <si>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</si>
  <si>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</si>
  <si>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</si>
  <si>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</si>
  <si>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</si>
  <si>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</si>
  <si>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</si>
  <si>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</si>
  <si>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</si>
  <si>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</si>
  <si>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</si>
  <si>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</si>
  <si>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</si>
  <si>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</si>
  <si>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</si>
  <si>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</si>
  <si>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</si>
  <si>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</si>
  <si>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</si>
  <si>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</si>
  <si>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</si>
  <si>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</si>
  <si>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</si>
  <si>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</si>
  <si>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</si>
  <si>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</si>
  <si>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</si>
  <si>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</si>
  <si>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</si>
  <si>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</si>
  <si>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</si>
  <si>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</si>
  <si>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</si>
  <si>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</si>
  <si>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</si>
  <si>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</si>
  <si>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</si>
  <si>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</si>
  <si>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</si>
  <si>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</si>
  <si>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</si>
  <si>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</si>
  <si>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</si>
  <si>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</si>
  <si>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</si>
  <si>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</si>
  <si>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</si>
  <si>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</si>
  <si>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</si>
  <si>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</si>
  <si>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</si>
  <si>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</si>
  <si>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</si>
  <si>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</si>
  <si>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</si>
  <si>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</si>
  <si>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</si>
  <si>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</si>
  <si>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</si>
  <si>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</si>
  <si>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</si>
  <si>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</si>
  <si>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</si>
  <si>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</si>
  <si>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</si>
  <si>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</si>
  <si>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</si>
  <si>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</si>
  <si>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</si>
  <si>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</si>
  <si>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</si>
  <si>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</si>
  <si>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</si>
  <si>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</si>
  <si>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</si>
  <si>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</si>
  <si>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</si>
  <si>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</si>
  <si>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</si>
  <si>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</si>
  <si>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</si>
  <si>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</si>
  <si>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</si>
  <si>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</si>
  <si>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</si>
  <si>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</si>
  <si>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</si>
  <si>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</si>
  <si>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</si>
  <si>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</si>
  <si>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</si>
  <si>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</si>
  <si>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</si>
  <si>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</si>
  <si>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</si>
  <si>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</si>
  <si>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</si>
  <si>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</si>
  <si>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</si>
  <si>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</si>
  <si>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</si>
  <si>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</si>
  <si>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</si>
  <si>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</si>
  <si>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</si>
  <si>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</si>
  <si>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</si>
  <si>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</si>
  <si>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</si>
  <si>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</si>
  <si>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</si>
  <si>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</si>
  <si>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</si>
  <si>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</si>
  <si>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</si>
  <si>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</si>
  <si>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</si>
  <si>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</si>
  <si>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</si>
  <si>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</si>
  <si>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</si>
  <si>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</si>
  <si>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</si>
  <si>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</si>
  <si>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</si>
  <si>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</si>
  <si>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</si>
  <si>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</si>
  <si>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</si>
  <si>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</si>
  <si>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</si>
  <si>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</si>
  <si>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</si>
  <si>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</si>
  <si>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</si>
  <si>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</si>
  <si>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</si>
  <si>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</si>
  <si>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</si>
  <si>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</si>
  <si>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</si>
  <si>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</si>
  <si>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</si>
  <si>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</si>
  <si>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</si>
  <si>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</si>
  <si>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</si>
  <si>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</si>
  <si>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</si>
  <si>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</si>
  <si>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</si>
  <si>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</si>
  <si>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</si>
  <si>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</si>
  <si>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</si>
  <si>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</si>
  <si>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</si>
  <si>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</si>
  <si>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</si>
  <si>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</si>
  <si>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</si>
  <si>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</si>
  <si>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</si>
  <si>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</si>
  <si>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</si>
  <si>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</si>
  <si>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</si>
  <si>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</si>
  <si>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</si>
  <si>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</si>
  <si>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</si>
  <si>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</si>
  <si>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</si>
  <si>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</si>
  <si>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</si>
  <si>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</si>
  <si>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</si>
  <si>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</si>
  <si>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</si>
  <si>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</si>
  <si>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</si>
  <si>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</si>
  <si>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</si>
  <si>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</si>
  <si>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</si>
  <si>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</si>
  <si>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</si>
  <si>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</si>
  <si>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</si>
  <si>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</si>
  <si>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</si>
  <si>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</si>
  <si>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</si>
  <si>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</si>
  <si>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</si>
  <si>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</si>
  <si>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</si>
  <si>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</si>
  <si>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</si>
  <si>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</si>
  <si>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</si>
  <si>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</si>
  <si>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</si>
  <si>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</si>
  <si>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</si>
  <si>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</si>
  <si>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</si>
  <si>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</si>
  <si>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</si>
  <si>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</si>
  <si>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</si>
  <si>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</si>
  <si>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</si>
  <si>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</si>
  <si>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</si>
  <si>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</si>
  <si>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</si>
  <si>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</si>
  <si>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</si>
  <si>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</si>
  <si>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</si>
  <si>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</si>
  <si>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</si>
  <si>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</si>
  <si>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</si>
  <si>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</si>
  <si>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</si>
  <si>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</si>
  <si>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</si>
  <si>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</si>
  <si>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</si>
  <si>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</si>
  <si>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</si>
  <si>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</si>
  <si>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</si>
  <si>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</si>
  <si>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</si>
  <si>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</si>
  <si>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</si>
  <si>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</si>
  <si>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</si>
  <si>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</si>
  <si>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</si>
  <si>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</si>
  <si>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</si>
  <si>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</si>
  <si>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</si>
  <si>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</si>
  <si>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</si>
  <si>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</si>
  <si>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</si>
  <si>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</si>
  <si>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</si>
  <si>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</si>
  <si>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</si>
  <si>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</si>
  <si>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</si>
  <si>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</si>
  <si>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</si>
  <si>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</si>
  <si>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</si>
  <si>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</si>
  <si>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</si>
  <si>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</si>
  <si>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</si>
  <si>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</si>
  <si>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</si>
  <si>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</si>
  <si>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</si>
  <si>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</si>
  <si>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</si>
  <si>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</si>
  <si>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</si>
  <si>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</si>
  <si>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</si>
  <si>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</si>
  <si>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</si>
  <si>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</si>
  <si>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</si>
  <si>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</si>
  <si>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</si>
  <si>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</si>
  <si>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</si>
  <si>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</si>
  <si>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</si>
  <si>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</si>
  <si>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</si>
  <si>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</si>
  <si>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</si>
  <si>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</si>
  <si>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</si>
  <si>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</si>
  <si>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</si>
  <si>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</si>
  <si>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</si>
  <si>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</si>
  <si>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</si>
  <si>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</si>
  <si>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</si>
  <si>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</si>
  <si>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</si>
  <si>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</si>
  <si>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</si>
  <si>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</si>
  <si>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</si>
  <si>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</si>
  <si>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</si>
  <si>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</si>
  <si>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</si>
  <si>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</si>
  <si>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</si>
  <si>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</si>
  <si>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</si>
  <si>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</si>
  <si>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</si>
  <si>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</si>
  <si>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</si>
  <si>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</si>
  <si>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</si>
  <si>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</si>
  <si>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</si>
  <si>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</si>
  <si>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</si>
  <si>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</si>
  <si>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</si>
  <si>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</si>
  <si>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</si>
  <si>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</si>
  <si>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</si>
  <si>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</si>
  <si>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</si>
  <si>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</si>
  <si>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</si>
  <si>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</si>
  <si>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</si>
  <si>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</si>
  <si>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</si>
  <si>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</si>
  <si>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</si>
  <si>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</si>
  <si>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</si>
  <si>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</si>
  <si>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</si>
  <si>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</si>
  <si>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</si>
  <si>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</si>
  <si>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</si>
  <si>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</si>
  <si>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</si>
  <si>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</si>
  <si>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</si>
  <si>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</si>
  <si>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</si>
  <si>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</si>
  <si>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</si>
  <si>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</si>
  <si>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</si>
  <si>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</si>
  <si>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</si>
  <si>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</si>
  <si>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</si>
  <si>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</si>
  <si>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</si>
  <si>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</si>
  <si>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</si>
  <si>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</si>
  <si>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</si>
  <si>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</si>
  <si>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</si>
  <si>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</si>
  <si>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</si>
  <si>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</si>
  <si>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</si>
  <si>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</si>
  <si>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</si>
  <si>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</si>
  <si>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</si>
  <si>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</si>
  <si>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</si>
  <si>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</si>
  <si>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</si>
  <si>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</si>
  <si>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</si>
  <si>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</si>
  <si>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</si>
  <si>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</si>
  <si>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</si>
  <si>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</si>
  <si>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</si>
  <si>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</si>
  <si>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</si>
  <si>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</si>
  <si>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</si>
  <si>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</si>
  <si>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</si>
  <si>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</si>
  <si>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</si>
  <si>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</si>
  <si>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</si>
  <si>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</si>
  <si>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</si>
  <si>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</si>
  <si>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</si>
  <si>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</si>
  <si>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</si>
  <si>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</si>
  <si>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</si>
  <si>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</si>
  <si>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</si>
  <si>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</si>
  <si>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</si>
  <si>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</si>
  <si>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</si>
  <si>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</si>
  <si>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</si>
  <si>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</si>
  <si>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</si>
  <si>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</si>
  <si>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</si>
  <si>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</si>
  <si>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</si>
  <si>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</si>
  <si>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</si>
  <si>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</si>
  <si>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</si>
  <si>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</si>
  <si>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</si>
  <si>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</si>
  <si>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</si>
  <si>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</si>
  <si>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</si>
  <si>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</si>
  <si>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</si>
  <si>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</si>
  <si>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</si>
  <si>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</si>
  <si>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</si>
  <si>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</si>
  <si>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</si>
  <si>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</si>
  <si>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</si>
  <si>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</si>
  <si>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</si>
  <si>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</si>
  <si>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</si>
  <si>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</si>
  <si>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</si>
  <si>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</si>
  <si>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</si>
  <si>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</si>
  <si>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</si>
  <si>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</si>
  <si>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</si>
  <si>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</si>
  <si>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</si>
  <si>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</si>
  <si>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</si>
  <si>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</si>
  <si>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</si>
  <si>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</si>
  <si>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</si>
  <si>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</si>
  <si>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</si>
  <si>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</si>
  <si>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</si>
  <si>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</si>
  <si>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</si>
  <si>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</si>
  <si>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</si>
  <si>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</si>
  <si>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</si>
  <si>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</si>
  <si>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</si>
  <si>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</si>
  <si>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</si>
  <si>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</si>
  <si>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</si>
  <si>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</si>
  <si>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</si>
  <si>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</si>
  <si>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</si>
  <si>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</si>
  <si>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</si>
  <si>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</si>
  <si>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</si>
  <si>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</si>
  <si>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</si>
  <si>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</si>
  <si>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</si>
  <si>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</si>
  <si>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</si>
  <si>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</si>
  <si>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</si>
  <si>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</si>
  <si>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</si>
  <si>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</si>
  <si>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</si>
  <si>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</si>
  <si>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</si>
  <si>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</si>
  <si>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</si>
  <si>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</si>
  <si>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</si>
  <si>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</si>
  <si>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</si>
  <si>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</si>
  <si>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</si>
  <si>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</si>
  <si>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</si>
  <si>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</si>
  <si>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</si>
  <si>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</si>
  <si>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</si>
  <si>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</si>
  <si>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</si>
  <si>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</si>
  <si>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</si>
  <si>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</si>
  <si>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</si>
  <si>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</si>
  <si>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</si>
  <si>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</si>
  <si>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</si>
  <si>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</si>
  <si>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</si>
  <si>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</si>
  <si>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</si>
  <si>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</si>
  <si>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</si>
  <si>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</si>
  <si>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</si>
  <si>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</si>
  <si>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</si>
  <si>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</si>
  <si>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</si>
  <si>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</si>
  <si>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</si>
  <si>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</si>
  <si>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</si>
  <si>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</si>
  <si>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</si>
  <si>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</si>
  <si>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</si>
  <si>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</si>
  <si>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</si>
  <si>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</si>
  <si>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</si>
  <si>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</si>
  <si>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</si>
  <si>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</si>
  <si>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</si>
  <si>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</si>
  <si>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</si>
  <si>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</si>
  <si>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</si>
  <si>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</si>
  <si>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</si>
  <si>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</si>
  <si>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</si>
  <si>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</si>
  <si>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</si>
  <si>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</si>
  <si>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</si>
  <si>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</si>
  <si>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</si>
  <si>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</si>
  <si>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</si>
  <si>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</si>
  <si>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</si>
  <si>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</si>
  <si>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</si>
  <si>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</si>
  <si>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</si>
  <si>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</si>
  <si>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</si>
  <si>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</si>
  <si>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</si>
  <si>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</si>
  <si>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</si>
  <si>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</si>
  <si>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</si>
  <si>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</si>
  <si>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</si>
  <si>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</si>
  <si>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</si>
  <si>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</si>
  <si>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</si>
  <si>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</si>
  <si>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</si>
  <si>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</si>
  <si>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</si>
  <si>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</si>
  <si>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</si>
  <si>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</si>
  <si>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</si>
  <si>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</si>
  <si>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</si>
  <si>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</si>
  <si>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</si>
  <si>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</si>
  <si>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</si>
  <si>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</si>
  <si>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</si>
  <si>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</si>
  <si>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</si>
  <si>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</si>
  <si>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</si>
  <si>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</si>
  <si>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</si>
  <si>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</si>
  <si>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</si>
  <si>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</si>
  <si>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</si>
  <si>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</si>
  <si>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</si>
  <si>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</si>
  <si>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</si>
  <si>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</si>
  <si>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</si>
  <si>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</si>
  <si>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</si>
  <si>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</si>
  <si>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</si>
  <si>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</si>
  <si>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</si>
  <si>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</si>
  <si>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</si>
  <si>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</si>
  <si>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</si>
  <si>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</si>
  <si>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</si>
  <si>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</si>
  <si>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</si>
  <si>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</si>
  <si>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</si>
  <si>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</si>
  <si>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</si>
  <si>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</si>
  <si>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</si>
  <si>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</si>
  <si>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</si>
  <si>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</si>
  <si>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</si>
  <si>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</si>
  <si>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</si>
  <si>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</si>
  <si>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</si>
  <si>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</si>
  <si>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</si>
  <si>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</si>
  <si>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</si>
  <si>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</si>
  <si>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</si>
  <si>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</si>
  <si>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</si>
  <si>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</si>
  <si>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</si>
  <si>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</si>
  <si>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</si>
  <si>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</si>
  <si>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</si>
  <si>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</si>
  <si>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</si>
  <si>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</si>
  <si>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</si>
  <si>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</si>
  <si>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</si>
  <si>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</si>
  <si>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</si>
  <si>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</si>
  <si>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</si>
  <si>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</si>
  <si>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</si>
  <si>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</si>
  <si>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</si>
  <si>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</si>
  <si>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</si>
  <si>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</si>
  <si>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</si>
  <si>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</si>
  <si>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</si>
  <si>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</si>
  <si>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</si>
  <si>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</si>
  <si>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</si>
  <si>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</si>
  <si>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</si>
  <si>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</si>
  <si>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</si>
  <si>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</si>
  <si>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</si>
  <si>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</si>
  <si>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</si>
  <si>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</si>
  <si>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</si>
  <si>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</si>
  <si>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</si>
  <si>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</si>
  <si>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</si>
  <si>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</si>
  <si>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</si>
  <si>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</si>
  <si>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</si>
  <si>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</si>
  <si>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</si>
  <si>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</si>
  <si>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</si>
  <si>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</si>
  <si>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</si>
  <si>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</si>
  <si>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</si>
  <si>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</si>
  <si>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</si>
  <si>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</si>
  <si>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</si>
  <si>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</si>
  <si>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</si>
  <si>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</si>
  <si>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</si>
  <si>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</si>
  <si>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</si>
  <si>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</si>
  <si>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</si>
  <si>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</si>
  <si>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</si>
  <si>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</si>
  <si>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</si>
  <si>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</si>
  <si>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</si>
  <si>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</si>
  <si>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</si>
  <si>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</si>
  <si>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</si>
  <si>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</si>
  <si>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</si>
  <si>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</si>
  <si>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</si>
  <si>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</si>
  <si>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</si>
  <si>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</si>
  <si>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</si>
  <si>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</si>
  <si>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</si>
  <si>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</si>
  <si>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</si>
  <si>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</si>
  <si>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</si>
  <si>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</si>
  <si>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</si>
  <si>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</si>
  <si>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</si>
  <si>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</si>
  <si>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</si>
  <si>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</si>
  <si>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</si>
  <si>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</si>
  <si>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</si>
  <si>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</si>
  <si>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</si>
  <si>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</si>
  <si>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</si>
  <si>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</si>
  <si>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</si>
  <si>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</si>
  <si>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</si>
  <si>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</si>
  <si>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</si>
  <si>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</si>
  <si>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</si>
  <si>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</si>
  <si>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</si>
  <si>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</si>
  <si>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</si>
  <si>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</si>
  <si>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</si>
  <si>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</si>
  <si>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</si>
  <si>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</si>
  <si>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</si>
  <si>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</si>
  <si>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</si>
  <si>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</si>
  <si>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</si>
  <si>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</si>
  <si>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</si>
  <si>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</si>
  <si>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</si>
  <si>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</si>
  <si>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</si>
  <si>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</si>
  <si>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</si>
  <si>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</si>
  <si>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</si>
  <si>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</si>
  <si>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</si>
  <si>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</si>
  <si>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</si>
  <si>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</si>
  <si>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</si>
  <si>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</si>
  <si>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</si>
  <si>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</si>
  <si>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</si>
  <si>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</si>
  <si>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</si>
  <si>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</si>
  <si>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</si>
  <si>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</si>
  <si>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</si>
  <si>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</si>
  <si>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</si>
  <si>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</si>
  <si>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</si>
  <si>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</si>
  <si>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</si>
  <si>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</si>
  <si>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</si>
  <si>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</si>
  <si>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</si>
  <si>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</si>
  <si>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</si>
  <si>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</si>
  <si>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</si>
  <si>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</si>
  <si>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</si>
  <si>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</si>
  <si>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</si>
  <si>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</si>
  <si>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</si>
  <si>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</si>
  <si>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</si>
  <si>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</si>
  <si>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</si>
  <si>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</si>
  <si>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</si>
  <si>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</si>
  <si>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</si>
  <si>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</si>
  <si>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</si>
  <si>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</si>
  <si>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</si>
  <si>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</si>
  <si>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</si>
  <si>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</si>
  <si>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</si>
  <si>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</si>
  <si>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</si>
  <si>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</si>
  <si>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</si>
  <si>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</si>
  <si>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</si>
  <si>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</si>
  <si>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</si>
  <si>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</si>
  <si>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</si>
  <si>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</si>
  <si>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</si>
  <si>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</si>
  <si>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</si>
  <si>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</si>
  <si>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</si>
  <si>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</si>
  <si>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</si>
  <si>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</si>
  <si>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</si>
  <si>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</si>
  <si>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</si>
  <si>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</si>
  <si>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</si>
  <si>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</si>
  <si>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</si>
  <si>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</si>
  <si>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</si>
  <si>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</si>
  <si>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</si>
  <si>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</si>
  <si>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</si>
  <si>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</si>
  <si>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</si>
  <si>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</si>
  <si>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</si>
  <si>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</si>
  <si>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</si>
  <si>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</si>
  <si>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</si>
  <si>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</si>
  <si>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</si>
  <si>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</si>
  <si>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</si>
  <si>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</si>
  <si>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</si>
  <si>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</si>
  <si>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</si>
  <si>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</si>
  <si>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</si>
  <si>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</si>
  <si>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</si>
  <si>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</si>
  <si>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</si>
  <si>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</si>
  <si>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</si>
  <si>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</si>
  <si>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</si>
  <si>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</si>
  <si>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</si>
  <si>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</si>
  <si>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</si>
  <si>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</si>
  <si>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</si>
  <si>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</si>
  <si>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</si>
  <si>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</si>
  <si>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</si>
  <si>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</si>
  <si>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</si>
  <si>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</si>
  <si>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</si>
  <si>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</si>
  <si>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</si>
  <si>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</si>
  <si>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</si>
  <si>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</si>
  <si>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</si>
  <si>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</si>
  <si>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</si>
  <si>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</si>
  <si>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</si>
  <si>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</si>
  <si>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</si>
  <si>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</si>
  <si>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</si>
  <si>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</si>
  <si>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</si>
  <si>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</si>
  <si>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</si>
  <si>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</si>
  <si>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</si>
  <si>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</si>
  <si>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</si>
  <si>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</si>
  <si>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</si>
  <si>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</si>
  <si>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</si>
  <si>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</si>
  <si>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</si>
  <si>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</si>
  <si>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</si>
  <si>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</si>
  <si>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</si>
  <si>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</si>
  <si>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</si>
  <si>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</si>
  <si>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</si>
  <si>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</si>
  <si>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</si>
  <si>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</si>
  <si>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</si>
  <si>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</si>
  <si>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</si>
  <si>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</si>
  <si>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</si>
  <si>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</si>
  <si>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</si>
  <si>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</si>
  <si>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</si>
  <si>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</si>
  <si>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</si>
  <si>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</si>
  <si>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</si>
  <si>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</si>
  <si>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</si>
  <si>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</si>
  <si>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</si>
  <si>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</si>
  <si>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</si>
  <si>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</si>
  <si>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</si>
  <si>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</si>
  <si>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</si>
  <si>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</si>
  <si>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</si>
  <si>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</si>
  <si>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</si>
  <si>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</si>
  <si>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</si>
  <si>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</si>
  <si>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</si>
  <si>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</si>
  <si>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</si>
  <si>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</si>
  <si>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</si>
  <si>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</si>
  <si>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</si>
  <si>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</si>
  <si>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</si>
  <si>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</si>
  <si>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</si>
  <si>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</si>
  <si>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</si>
  <si>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</si>
  <si>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</si>
  <si>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</si>
  <si>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</si>
  <si>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</si>
  <si>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</si>
  <si>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</si>
  <si>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</si>
  <si>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</si>
  <si>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</si>
  <si>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</si>
  <si>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</si>
  <si>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</si>
  <si>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</si>
  <si>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</si>
  <si>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</si>
  <si>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</si>
  <si>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</si>
  <si>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</si>
  <si>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</si>
  <si>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</si>
  <si>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</si>
  <si>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</si>
  <si>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</si>
  <si>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</si>
  <si>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</si>
  <si>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</si>
  <si>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</si>
  <si>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</si>
  <si>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</si>
  <si>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</si>
  <si>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</si>
  <si>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</si>
  <si>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</si>
  <si>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</si>
  <si>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</si>
  <si>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</si>
  <si>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</si>
  <si>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</si>
  <si>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</si>
  <si>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</si>
  <si>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</si>
  <si>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</si>
  <si>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</si>
  <si>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</si>
  <si>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</si>
  <si>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</si>
  <si>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</si>
  <si>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</si>
  <si>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</si>
  <si>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</si>
  <si>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</si>
  <si>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</si>
  <si>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</si>
  <si>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</si>
  <si>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</si>
  <si>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</si>
  <si>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</si>
  <si>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</si>
  <si>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</si>
  <si>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</si>
  <si>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</si>
  <si>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</si>
  <si>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</si>
  <si>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</si>
  <si>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</si>
  <si>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</si>
  <si>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</si>
  <si>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</si>
  <si>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</si>
  <si>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</si>
  <si>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</si>
  <si>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</si>
  <si>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</si>
  <si>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</si>
  <si>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</si>
  <si>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</si>
  <si>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</si>
  <si>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</si>
  <si>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</si>
  <si>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</si>
  <si>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</si>
  <si>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</si>
  <si>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</si>
  <si>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</si>
  <si>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</si>
  <si>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</si>
  <si>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</si>
  <si>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</si>
  <si>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</si>
  <si>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</si>
  <si>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</si>
  <si>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</si>
  <si>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</si>
  <si>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</si>
  <si>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</si>
  <si>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</si>
  <si>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</si>
  <si>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</si>
  <si>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</si>
  <si>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</si>
  <si>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</si>
  <si>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</si>
  <si>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</si>
  <si>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</si>
  <si>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</si>
  <si>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</si>
  <si>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</si>
  <si>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</si>
  <si>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</si>
  <si>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</si>
  <si>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</si>
  <si>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</si>
  <si>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</si>
  <si>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</si>
  <si>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</si>
  <si>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</si>
  <si>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</si>
  <si>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</si>
  <si>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</si>
  <si>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</si>
  <si>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</si>
  <si>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</si>
  <si>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</si>
  <si>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</si>
  <si>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</si>
  <si>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</si>
  <si>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</si>
  <si>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</si>
  <si>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</si>
  <si>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</si>
  <si>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</si>
  <si>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</si>
  <si>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</si>
  <si>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</si>
  <si>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</si>
  <si>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</si>
  <si>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</si>
  <si>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</si>
  <si>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</si>
  <si>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</si>
  <si>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</si>
  <si>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</si>
  <si>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</si>
  <si>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</si>
  <si>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</si>
  <si>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</si>
  <si>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</si>
  <si>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</si>
  <si>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</si>
  <si>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</si>
  <si>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</si>
  <si>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</si>
  <si>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</si>
  <si>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</si>
  <si>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</si>
  <si>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</si>
  <si>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</si>
  <si>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</si>
  <si>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</si>
  <si>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</si>
  <si>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</si>
  <si>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</si>
  <si>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</si>
  <si>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</si>
  <si>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</si>
  <si>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</si>
  <si>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</si>
  <si>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</si>
  <si>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</si>
  <si>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</si>
  <si>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</si>
  <si>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</si>
  <si>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</si>
  <si>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</si>
  <si>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</si>
  <si>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</si>
  <si>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</si>
  <si>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</si>
  <si>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</si>
  <si>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</si>
  <si>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</si>
  <si>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</si>
  <si>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</si>
  <si>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</si>
  <si>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</si>
  <si>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</si>
  <si>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</si>
  <si>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</si>
  <si>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</si>
  <si>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</si>
  <si>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</si>
  <si>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</si>
  <si>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</si>
  <si>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</si>
  <si>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</si>
  <si>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</si>
  <si>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</si>
  <si>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</si>
  <si>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</si>
  <si>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</si>
  <si>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</si>
  <si>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</si>
  <si>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</si>
  <si>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</si>
  <si>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</si>
  <si>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</si>
  <si>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</si>
  <si>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</si>
  <si>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</si>
  <si>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</si>
  <si>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</si>
  <si>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</si>
  <si>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</si>
  <si>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</si>
  <si>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</si>
  <si>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</si>
  <si>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</si>
  <si>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</si>
  <si>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</si>
  <si>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</si>
  <si>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</si>
  <si>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</si>
  <si>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</si>
  <si>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</si>
  <si>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</si>
  <si>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</si>
  <si>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</si>
  <si>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</si>
  <si>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</si>
  <si>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</si>
  <si>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</si>
  <si>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</si>
  <si>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</si>
  <si>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</si>
  <si>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</si>
  <si>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</si>
  <si>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</si>
  <si>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</si>
  <si>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</si>
  <si>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</si>
  <si>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</si>
  <si>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</si>
  <si>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</si>
  <si>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</si>
  <si>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</si>
  <si>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</si>
  <si>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</si>
  <si>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</si>
  <si>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</si>
  <si>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</si>
  <si>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</si>
  <si>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</si>
  <si>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</si>
  <si>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</si>
  <si>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</si>
  <si>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</si>
  <si>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</si>
  <si>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</si>
  <si>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</si>
  <si>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</si>
  <si>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</si>
  <si>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</si>
  <si>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</si>
  <si>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</si>
  <si>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</si>
  <si>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</si>
  <si>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</si>
  <si>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</si>
  <si>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</si>
  <si>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</si>
  <si>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</si>
  <si>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</si>
  <si>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</si>
  <si>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</si>
  <si>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</si>
  <si>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</si>
  <si>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</si>
  <si>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</si>
  <si>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</si>
  <si>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</si>
  <si>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</si>
  <si>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</si>
  <si>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</si>
  <si>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</si>
  <si>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</si>
  <si>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</si>
  <si>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</si>
  <si>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</si>
  <si>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</si>
  <si>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</si>
  <si>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</si>
  <si>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</si>
  <si>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</si>
  <si>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</si>
  <si>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</si>
  <si>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</si>
  <si>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</si>
  <si>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</si>
  <si>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</si>
  <si>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</si>
  <si>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</si>
  <si>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</si>
  <si>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</si>
  <si>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</si>
  <si>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</si>
  <si>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</si>
  <si>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</si>
  <si>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</si>
  <si>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</si>
  <si>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</si>
  <si>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</si>
  <si>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</si>
  <si>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</si>
  <si>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</si>
  <si>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</si>
  <si>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</si>
  <si>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</si>
  <si>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</si>
  <si>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</si>
  <si>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</si>
  <si>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</si>
  <si>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</si>
  <si>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</si>
  <si>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</si>
  <si>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</si>
  <si>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</si>
  <si>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</si>
  <si>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</si>
  <si>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</si>
  <si>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</si>
  <si>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</si>
  <si>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</si>
  <si>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</si>
  <si>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</si>
  <si>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</si>
  <si>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</si>
  <si>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</si>
  <si>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</si>
  <si>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</si>
  <si>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</si>
  <si>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</si>
  <si>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</si>
  <si>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</si>
  <si>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</si>
  <si>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</si>
  <si>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</si>
  <si>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</si>
  <si>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</si>
  <si>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</si>
  <si>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</si>
  <si>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</si>
  <si>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</si>
  <si>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</si>
  <si>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</si>
  <si>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</si>
  <si>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</si>
  <si>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</si>
  <si>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</si>
  <si>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</si>
  <si>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</si>
  <si>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</si>
  <si>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</si>
  <si>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</si>
  <si>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</si>
  <si>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</si>
  <si>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</si>
  <si>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</si>
  <si>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</si>
  <si>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</si>
  <si>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</si>
  <si>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</si>
  <si>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</si>
  <si>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</si>
  <si>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</si>
  <si>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</si>
  <si>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</si>
  <si>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</si>
  <si>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</si>
  <si>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</si>
  <si>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</si>
  <si>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</si>
  <si>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</si>
  <si>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</si>
  <si>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</si>
  <si>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</si>
  <si>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</si>
  <si>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</si>
  <si>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</si>
  <si>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</si>
  <si>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</si>
  <si>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</si>
  <si>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</si>
  <si>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</si>
  <si>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</si>
  <si>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</si>
  <si>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</si>
  <si>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</si>
  <si>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</si>
  <si>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</si>
  <si>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</si>
  <si>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</si>
  <si>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</si>
  <si>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</si>
  <si>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</si>
  <si>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</si>
  <si>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</si>
  <si>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</si>
  <si>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</si>
  <si>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</si>
  <si>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</si>
  <si>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</si>
  <si>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</si>
  <si>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</si>
  <si>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</si>
  <si>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</si>
  <si>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</si>
  <si>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</si>
  <si>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</si>
  <si>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</si>
  <si>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</si>
  <si>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</si>
  <si>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</si>
  <si>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</si>
  <si>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</si>
  <si>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</si>
  <si>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</si>
  <si>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</si>
  <si>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</si>
  <si>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</si>
  <si>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</si>
  <si>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</si>
  <si>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</si>
  <si>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</si>
  <si>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</si>
  <si>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</si>
  <si>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</si>
  <si>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</si>
  <si>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</si>
  <si>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</si>
  <si>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</si>
  <si>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</si>
  <si>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</si>
  <si>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</si>
  <si>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</si>
  <si>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</si>
  <si>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</si>
  <si>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</si>
  <si>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</si>
  <si>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</si>
  <si>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</si>
  <si>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</si>
  <si>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</si>
  <si>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</si>
  <si>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</si>
  <si>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</si>
  <si>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</si>
  <si>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</si>
  <si>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</si>
  <si>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</si>
  <si>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</si>
  <si>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</si>
  <si>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</si>
  <si>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</si>
  <si>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</si>
  <si>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</si>
  <si>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</si>
  <si>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</si>
  <si>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</si>
  <si>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</si>
  <si>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</si>
  <si>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</si>
  <si>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</si>
  <si>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</si>
  <si>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</si>
  <si>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</si>
  <si>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</si>
  <si>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</si>
  <si>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</si>
  <si>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</si>
  <si>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</si>
  <si>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</si>
  <si>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</si>
  <si>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</si>
  <si>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</si>
  <si>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</si>
  <si>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</si>
  <si>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</si>
  <si>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</si>
  <si>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</si>
  <si>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</si>
  <si>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</si>
  <si>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</si>
  <si>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</si>
  <si>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</si>
  <si>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</si>
  <si>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</si>
  <si>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</si>
  <si>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</si>
  <si>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</si>
  <si>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</si>
  <si>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</si>
  <si>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</si>
  <si>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</si>
  <si>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</si>
  <si>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</si>
  <si>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</si>
  <si>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</si>
  <si>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</si>
  <si>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</si>
  <si>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</si>
  <si>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</si>
  <si>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</si>
  <si>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</si>
  <si>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</si>
  <si>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</si>
  <si>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</si>
  <si>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</si>
  <si>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</si>
  <si>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</si>
  <si>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</si>
  <si>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</si>
  <si>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</si>
  <si>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</si>
  <si>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</si>
  <si>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</si>
  <si>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</si>
  <si>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</si>
  <si>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</si>
  <si>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</si>
  <si>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</si>
  <si>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</si>
  <si>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</si>
  <si>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</si>
  <si>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</si>
  <si>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</si>
  <si>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</si>
  <si>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</si>
  <si>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</si>
  <si>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</si>
  <si>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</si>
  <si>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</si>
  <si>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</si>
  <si>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</si>
  <si>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</si>
  <si>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</si>
  <si>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</si>
  <si>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</si>
  <si>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</si>
  <si>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</si>
  <si>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</si>
  <si>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</si>
  <si>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</si>
  <si>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</si>
  <si>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</si>
  <si>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</si>
  <si>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</si>
  <si>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</si>
  <si>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</si>
  <si>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</si>
  <si>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</si>
  <si>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</si>
  <si>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</si>
  <si>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</si>
  <si>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</si>
  <si>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</si>
  <si>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</si>
  <si>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</si>
  <si>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</si>
  <si>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</si>
  <si>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</si>
  <si>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</si>
  <si>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</si>
  <si>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</si>
  <si>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</si>
  <si>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</si>
  <si>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</si>
  <si>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</si>
  <si>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</si>
  <si>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</si>
  <si>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</si>
  <si>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</si>
  <si>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</si>
  <si>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</si>
  <si>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</si>
  <si>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</si>
  <si>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</si>
  <si>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</si>
  <si>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</si>
  <si>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</si>
  <si>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</si>
  <si>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</si>
  <si>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</si>
  <si>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</si>
  <si>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</si>
  <si>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</si>
  <si>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</si>
  <si>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</si>
  <si>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</si>
  <si>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</si>
  <si>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</si>
  <si>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</si>
  <si>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</si>
  <si>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</si>
  <si>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</si>
  <si>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</si>
  <si>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</si>
  <si>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</si>
  <si>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</si>
  <si>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</si>
  <si>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</si>
  <si>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</si>
  <si>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</si>
  <si>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</si>
  <si>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</si>
  <si>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</si>
  <si>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</si>
  <si>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</si>
  <si>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</si>
  <si>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</si>
  <si>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</si>
  <si>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</si>
  <si>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</si>
  <si>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</si>
  <si>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</si>
  <si>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</si>
  <si>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</si>
  <si>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</si>
  <si>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</si>
  <si>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</si>
  <si>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</si>
  <si>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</si>
  <si>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</si>
  <si>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</si>
  <si>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</si>
  <si>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</si>
  <si>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</si>
  <si>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</si>
  <si>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</si>
  <si>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</si>
  <si>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</si>
  <si>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</si>
  <si>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</si>
  <si>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</si>
  <si>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</si>
  <si>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</si>
  <si>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</si>
  <si>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</si>
  <si>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</si>
  <si>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</si>
  <si>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</si>
  <si>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</si>
  <si>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</si>
  <si>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</si>
  <si>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</si>
  <si>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</si>
  <si>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</si>
  <si>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</si>
  <si>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</si>
  <si>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</si>
  <si>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</si>
  <si>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</si>
  <si>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</si>
  <si>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</si>
  <si>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</si>
  <si>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</si>
  <si>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</si>
  <si>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</si>
  <si>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</si>
  <si>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</si>
  <si>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</si>
  <si>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</si>
  <si>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</si>
  <si>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</si>
  <si>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</si>
  <si>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</si>
  <si>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</si>
  <si>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</si>
  <si>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</si>
  <si>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</si>
  <si>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</si>
  <si>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</si>
  <si>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</si>
  <si>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</si>
  <si>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</si>
  <si>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</si>
  <si>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</si>
  <si>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</si>
  <si>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</si>
  <si>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</si>
  <si>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</si>
  <si>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</si>
  <si>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</si>
  <si>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</si>
  <si>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</si>
  <si>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</si>
  <si>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</si>
  <si>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</si>
  <si>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</si>
  <si>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</si>
  <si>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</si>
  <si>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</si>
  <si>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</si>
  <si>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</si>
  <si>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</si>
  <si>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</si>
  <si>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</si>
  <si>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</si>
  <si>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</si>
  <si>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</si>
  <si>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</si>
  <si>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</si>
  <si>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</si>
  <si>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</si>
  <si>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</si>
  <si>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</si>
  <si>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</si>
  <si>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</si>
  <si>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</si>
  <si>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</si>
  <si>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</si>
  <si>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</si>
  <si>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</si>
  <si>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</si>
  <si>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</si>
  <si>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</si>
  <si>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</si>
  <si>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</si>
  <si>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</si>
  <si>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</si>
  <si>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</si>
  <si>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</si>
  <si>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</si>
  <si>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</si>
  <si>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</si>
  <si>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</si>
  <si>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</si>
  <si>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</si>
  <si>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</si>
  <si>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</si>
  <si>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</si>
  <si>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</si>
  <si>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</si>
  <si>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</si>
  <si>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</si>
  <si>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</si>
  <si>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</si>
  <si>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</si>
  <si>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</si>
  <si>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</si>
  <si>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</si>
  <si>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</si>
  <si>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</si>
  <si>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</si>
  <si>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</si>
  <si>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</si>
  <si>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</si>
  <si>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</si>
  <si>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</si>
  <si>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</si>
  <si>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</si>
  <si>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</si>
  <si>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</si>
  <si>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</si>
  <si>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</si>
  <si>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</si>
  <si>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</si>
  <si>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</si>
  <si>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</si>
  <si>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</si>
  <si>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</si>
  <si>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</si>
  <si>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</si>
  <si>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</si>
  <si>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</si>
  <si>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</si>
  <si>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</si>
  <si>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</si>
  <si>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</si>
  <si>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</si>
  <si>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</si>
  <si>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</si>
  <si>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</si>
  <si>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</si>
  <si>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</si>
  <si>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</si>
  <si>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</si>
  <si>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</si>
  <si>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</si>
  <si>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</si>
  <si>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</si>
  <si>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</si>
  <si>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</si>
  <si>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</si>
  <si>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</si>
  <si>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</si>
  <si>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</si>
  <si>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</si>
  <si>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</si>
  <si>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</si>
  <si>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</si>
  <si>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</si>
  <si>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</si>
  <si>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</si>
  <si>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</si>
  <si>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</si>
  <si>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</si>
  <si>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</si>
  <si>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</si>
  <si>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</si>
  <si>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</si>
  <si>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</si>
  <si>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</si>
  <si>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</si>
  <si>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</si>
  <si>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</si>
  <si>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</si>
  <si>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</si>
  <si>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</si>
  <si>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</si>
  <si>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</si>
  <si>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</si>
  <si>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</si>
  <si>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</si>
  <si>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</si>
  <si>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</si>
  <si>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</si>
  <si>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</si>
  <si>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</si>
  <si>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</si>
  <si>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</si>
  <si>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</si>
  <si>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</si>
  <si>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</si>
  <si>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</si>
  <si>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</si>
  <si>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</si>
  <si>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</si>
  <si>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</si>
  <si>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</si>
  <si>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</si>
  <si>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</si>
  <si>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</si>
  <si>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</si>
  <si>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</si>
  <si>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</si>
  <si>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</si>
  <si>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</si>
  <si>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</si>
  <si>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</si>
  <si>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</si>
  <si>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</si>
  <si>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</si>
  <si>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</si>
  <si>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</si>
  <si>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</si>
  <si>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</si>
  <si>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</si>
  <si>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</si>
  <si>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</si>
  <si>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</si>
  <si>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</si>
  <si>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</si>
  <si>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</si>
  <si>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</si>
  <si>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</si>
  <si>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</si>
  <si>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</si>
  <si>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</si>
  <si>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</si>
  <si>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</si>
  <si>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</si>
  <si>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</si>
  <si>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</si>
  <si>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</si>
  <si>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</si>
  <si>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</si>
  <si>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</si>
  <si>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</si>
  <si>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</si>
  <si>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</si>
  <si>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</si>
  <si>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</si>
  <si>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</si>
  <si>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</si>
  <si>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</si>
  <si>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</si>
  <si>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</si>
  <si>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</si>
  <si>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</si>
  <si>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</si>
  <si>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</si>
  <si>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</si>
  <si>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</si>
  <si>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</si>
  <si>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</si>
  <si>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</si>
  <si>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</si>
  <si>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</si>
  <si>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</si>
  <si>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</si>
  <si>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</si>
  <si>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</si>
  <si>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</si>
  <si>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</si>
  <si>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</si>
  <si>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</si>
  <si>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</si>
  <si>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</si>
  <si>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</si>
  <si>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</si>
  <si>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</si>
  <si>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</si>
  <si>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</si>
  <si>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</si>
  <si>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</si>
  <si>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</si>
  <si>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</si>
  <si>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</si>
  <si>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</si>
  <si>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</si>
  <si>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</si>
  <si>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</si>
  <si>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</si>
  <si>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</si>
  <si>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</si>
  <si>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</si>
  <si>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</si>
  <si>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</si>
  <si>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</si>
  <si>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</si>
  <si>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</si>
  <si>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</si>
  <si>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</si>
  <si>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</si>
  <si>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</si>
  <si>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</si>
  <si>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</si>
  <si>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</si>
  <si>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</si>
  <si>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</si>
  <si>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</si>
  <si>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</si>
  <si>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</si>
  <si>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</si>
  <si>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</si>
  <si>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</si>
  <si>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</si>
  <si>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</si>
  <si>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</si>
  <si>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</si>
  <si>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</si>
  <si>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</si>
  <si>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</si>
  <si>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</si>
  <si>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</si>
  <si>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</si>
  <si>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</si>
  <si>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</si>
  <si>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</si>
  <si>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</si>
  <si>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</si>
  <si>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</si>
  <si>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</si>
  <si>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</si>
  <si>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</si>
  <si>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</si>
  <si>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</si>
  <si>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</si>
  <si>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</si>
  <si>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</si>
  <si>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</si>
  <si>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</si>
  <si>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</si>
  <si>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</si>
  <si>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</si>
  <si>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</si>
  <si>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</si>
  <si>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</si>
  <si>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</si>
  <si>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</si>
  <si>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</si>
  <si>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</si>
  <si>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</si>
  <si>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</si>
  <si>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</si>
  <si>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</si>
  <si>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</si>
  <si>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</si>
  <si>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</si>
  <si>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</si>
  <si>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</si>
  <si>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</si>
  <si>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</si>
  <si>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</si>
  <si>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</si>
  <si>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</si>
  <si>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</si>
  <si>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</si>
  <si>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</si>
  <si>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</si>
  <si>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</si>
  <si>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</si>
  <si>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</si>
  <si>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</si>
  <si>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</si>
  <si>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</si>
  <si>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</si>
  <si>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</si>
  <si>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</si>
  <si>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</si>
  <si>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</si>
  <si>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</si>
  <si>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</si>
  <si>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</si>
  <si>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</si>
  <si>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</si>
  <si>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</si>
  <si>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</si>
  <si>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</si>
  <si>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</si>
  <si>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</si>
  <si>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</si>
  <si>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</si>
  <si>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</si>
  <si>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</si>
  <si>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</si>
  <si>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</si>
  <si>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</si>
  <si>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</si>
  <si>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</si>
  <si>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</si>
  <si>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</si>
  <si>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</si>
  <si>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</si>
  <si>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</si>
  <si>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</si>
  <si>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</si>
  <si>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</si>
  <si>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</si>
  <si>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</si>
  <si>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</si>
  <si>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</si>
  <si>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</si>
  <si>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</si>
  <si>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</si>
  <si>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</si>
  <si>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</si>
  <si>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</si>
  <si>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</si>
  <si>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</si>
  <si>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</si>
  <si>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</si>
  <si>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</si>
  <si>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</si>
  <si>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</si>
  <si>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</si>
  <si>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</si>
  <si>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</si>
  <si>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</si>
  <si>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</si>
  <si>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</si>
  <si>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</si>
  <si>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</si>
  <si>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</si>
  <si>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</si>
  <si>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</si>
  <si>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</si>
  <si>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</si>
  <si>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</si>
  <si>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</si>
  <si>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</si>
  <si>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</si>
  <si>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</si>
  <si>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</si>
  <si>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</si>
  <si>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</si>
  <si>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</si>
  <si>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</si>
  <si>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</si>
  <si>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</si>
  <si>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</si>
  <si>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</si>
  <si>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</si>
  <si>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</si>
  <si>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</si>
  <si>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</si>
  <si>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</si>
  <si>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</si>
  <si>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</si>
  <si>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</si>
  <si>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</si>
  <si>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</si>
  <si>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</si>
  <si>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</si>
  <si>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</si>
  <si>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</si>
  <si>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</si>
  <si>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</si>
  <si>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</si>
  <si>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</si>
  <si>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</si>
  <si>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</si>
  <si>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</si>
  <si>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</si>
  <si>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</si>
  <si>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</si>
  <si>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</si>
  <si>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</si>
  <si>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</si>
  <si>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</si>
  <si>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</si>
  <si>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</si>
  <si>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</si>
  <si>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</si>
  <si>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</si>
  <si>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</si>
  <si>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</si>
  <si>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</si>
  <si>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</si>
  <si>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</si>
  <si>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</si>
  <si>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</si>
  <si>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</si>
  <si>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</si>
  <si>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</si>
  <si>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</si>
  <si>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</si>
  <si>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</si>
  <si>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</si>
  <si>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</si>
  <si>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</si>
  <si>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</si>
  <si>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</si>
  <si>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</si>
  <si>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</si>
  <si>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</si>
  <si>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</si>
  <si>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</si>
  <si>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</si>
  <si>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</si>
  <si>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</si>
  <si>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</si>
  <si>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</si>
  <si>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</si>
  <si>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</si>
  <si>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</si>
  <si>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</si>
  <si>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</si>
  <si>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</si>
  <si>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</si>
  <si>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</si>
  <si>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</si>
  <si>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</si>
  <si>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</si>
  <si>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</si>
  <si>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</si>
  <si>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</si>
  <si>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</si>
  <si>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</si>
  <si>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</si>
  <si>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</si>
  <si>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</si>
  <si>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</si>
  <si>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</si>
  <si>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</si>
  <si>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</si>
  <si>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</si>
  <si>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</si>
  <si>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</si>
  <si>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</si>
  <si>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</si>
  <si>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</si>
  <si>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</si>
  <si>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</si>
  <si>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</si>
  <si>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</si>
  <si>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</si>
  <si>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</si>
  <si>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</si>
  <si>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</si>
  <si>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</si>
  <si>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</si>
  <si>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</si>
  <si>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</si>
  <si>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</si>
  <si>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</si>
  <si>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</si>
  <si>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</si>
  <si>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</si>
  <si>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</si>
  <si>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</si>
  <si>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</si>
  <si>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</si>
  <si>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</si>
  <si>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</si>
  <si>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</si>
  <si>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</si>
  <si>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</si>
  <si>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</si>
  <si>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</si>
  <si>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</si>
  <si>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</si>
  <si>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</si>
  <si>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</si>
  <si>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</si>
  <si>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</si>
  <si>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</si>
  <si>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</si>
  <si>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</si>
  <si>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</si>
  <si>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</si>
  <si>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</si>
  <si>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</si>
  <si>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</si>
  <si>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</si>
  <si>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</si>
  <si>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</si>
  <si>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</si>
  <si>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</si>
  <si>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</si>
  <si>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</si>
  <si>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</si>
  <si>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</si>
  <si>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</si>
  <si>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</si>
  <si>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</si>
  <si>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</si>
  <si>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</si>
  <si>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</si>
  <si>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</si>
  <si>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</si>
  <si>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</si>
  <si>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</si>
  <si>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</si>
  <si>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</si>
  <si>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</si>
  <si>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</si>
  <si>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</si>
  <si>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</si>
  <si>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</si>
  <si>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</si>
  <si>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</si>
  <si>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</si>
  <si>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</si>
  <si>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</si>
  <si>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</si>
  <si>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</si>
  <si>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</si>
  <si>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</si>
  <si>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</si>
  <si>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</si>
  <si>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</si>
  <si>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</si>
  <si>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</si>
  <si>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</si>
  <si>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</si>
  <si>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</si>
  <si>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</si>
  <si>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</si>
  <si>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</si>
  <si>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</si>
  <si>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</si>
  <si>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</si>
  <si>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</si>
  <si>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</si>
  <si>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</si>
  <si>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</si>
  <si>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</si>
  <si>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</si>
  <si>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</si>
  <si>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</si>
  <si>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</si>
  <si>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</si>
  <si>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</si>
  <si>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</si>
  <si>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</si>
  <si>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</si>
  <si>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</si>
  <si>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</si>
  <si>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</si>
  <si>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</si>
  <si>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</si>
  <si>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</si>
  <si>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</si>
  <si>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</si>
  <si>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</si>
  <si>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</si>
  <si>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</si>
  <si>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</si>
  <si>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</si>
  <si>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</si>
  <si>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</si>
  <si>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</si>
  <si>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</si>
  <si>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</si>
  <si>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</si>
  <si>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</si>
  <si>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</si>
  <si>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</si>
  <si>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</si>
  <si>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</si>
  <si>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</si>
  <si>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</si>
  <si>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</si>
  <si>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</si>
  <si>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</si>
  <si>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</si>
  <si>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</si>
  <si>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</si>
  <si>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</si>
  <si>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</si>
  <si>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</si>
  <si>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</si>
  <si>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</si>
  <si>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</si>
  <si>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</si>
  <si>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</si>
  <si>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</si>
  <si>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</si>
  <si>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</si>
  <si>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</si>
  <si>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</si>
  <si>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</si>
  <si>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</si>
  <si>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</si>
  <si>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</si>
  <si>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</si>
  <si>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</si>
  <si>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</si>
  <si>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</si>
  <si>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</si>
  <si>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</si>
  <si>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</si>
  <si>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</si>
  <si>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</si>
  <si>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</si>
  <si>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</si>
  <si>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</si>
  <si>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</si>
  <si>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</si>
  <si>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</si>
  <si>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</si>
  <si>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</si>
  <si>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</si>
  <si>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</si>
  <si>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</si>
  <si>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</si>
  <si>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</si>
  <si>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</si>
  <si>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</si>
  <si>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</si>
  <si>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</si>
  <si>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</si>
  <si>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</si>
  <si>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</si>
  <si>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</si>
  <si>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</si>
  <si>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</si>
  <si>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</si>
  <si>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</si>
  <si>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</si>
  <si>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</si>
  <si>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</si>
  <si>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</si>
  <si>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</si>
  <si>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</si>
  <si>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</si>
  <si>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</si>
  <si>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</si>
  <si>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</si>
  <si>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</si>
  <si>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</si>
  <si>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</si>
  <si>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</si>
  <si>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</si>
  <si>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</si>
  <si>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</si>
  <si>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</si>
  <si>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</si>
  <si>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</si>
  <si>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</si>
  <si>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</si>
  <si>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</si>
  <si>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</si>
  <si>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</si>
  <si>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</si>
  <si>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</si>
  <si>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</si>
  <si>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</si>
  <si>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</si>
  <si>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</si>
  <si>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</si>
  <si>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</si>
  <si>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</si>
  <si>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</si>
  <si>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</si>
  <si>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</si>
  <si>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</si>
  <si>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</si>
  <si>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</si>
  <si>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</si>
  <si>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</si>
  <si>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</si>
  <si>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</si>
  <si>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</si>
  <si>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</si>
  <si>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</si>
  <si>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</si>
  <si>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</si>
  <si>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</si>
  <si>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</si>
  <si>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</si>
  <si>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</si>
  <si>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</si>
  <si>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</si>
  <si>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</si>
  <si>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</si>
  <si>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</si>
  <si>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</si>
  <si>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</si>
  <si>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</si>
  <si>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</si>
  <si>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</si>
  <si>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</si>
  <si>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</si>
  <si>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</si>
  <si>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</si>
  <si>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</si>
  <si>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</si>
  <si>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</si>
  <si>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</si>
  <si>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</si>
  <si>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</si>
  <si>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</si>
  <si>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</si>
  <si>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</si>
  <si>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</si>
  <si>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</si>
  <si>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</si>
  <si>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</si>
  <si>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</si>
  <si>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</si>
  <si>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</si>
  <si>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</si>
  <si>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</si>
  <si>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</si>
  <si>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</si>
  <si>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</si>
  <si>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</si>
  <si>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</si>
  <si>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</si>
  <si>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</si>
  <si>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</si>
  <si>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</si>
  <si>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</si>
  <si>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</si>
  <si>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</si>
  <si>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</si>
  <si>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</si>
  <si>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</si>
  <si>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</si>
  <si>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</si>
  <si>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</si>
  <si>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</si>
  <si>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</si>
  <si>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</si>
  <si>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</si>
  <si>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</si>
  <si>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</si>
  <si>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</si>
  <si>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</si>
  <si>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</si>
  <si>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</si>
  <si>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</si>
  <si>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</si>
  <si>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</si>
  <si>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</si>
  <si>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</si>
  <si>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</si>
  <si>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</si>
  <si>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</si>
  <si>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</si>
  <si>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</si>
  <si>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</si>
  <si>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</si>
  <si>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</si>
  <si>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</si>
  <si>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</si>
  <si>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</si>
  <si>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</si>
  <si>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</si>
  <si>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</si>
  <si>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</si>
  <si>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</si>
  <si>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</si>
  <si>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</si>
  <si>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</si>
  <si>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</si>
  <si>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</si>
  <si>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</si>
  <si>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</si>
  <si>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</si>
  <si>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</si>
  <si>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</si>
  <si>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</si>
  <si>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</si>
  <si>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</si>
  <si>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</si>
  <si>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</si>
  <si>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</si>
  <si>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</si>
  <si>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</si>
  <si>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</si>
  <si>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</si>
  <si>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</si>
  <si>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</si>
  <si>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</si>
  <si>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</si>
  <si>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</si>
  <si>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</si>
  <si>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</si>
  <si>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</si>
  <si>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</si>
  <si>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</si>
  <si>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</si>
  <si>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</si>
  <si>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</si>
  <si>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</si>
  <si>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</si>
  <si>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</si>
  <si>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</si>
  <si>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</si>
  <si>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</si>
  <si>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</si>
  <si>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</si>
  <si>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</si>
  <si>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</si>
  <si>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</si>
  <si>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</si>
  <si>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</si>
  <si>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</si>
  <si>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</si>
  <si>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</si>
  <si>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</si>
  <si>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</si>
  <si>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</si>
  <si>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</si>
  <si>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</si>
  <si>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</si>
  <si>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</si>
  <si>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</si>
  <si>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</si>
  <si>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</si>
  <si>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</si>
  <si>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</si>
  <si>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</si>
  <si>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</si>
  <si>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</si>
  <si>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</si>
  <si>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</si>
  <si>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</si>
  <si>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</si>
  <si>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</si>
  <si>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</si>
  <si>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</si>
  <si>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</si>
  <si>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</si>
  <si>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</si>
  <si>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</si>
  <si>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</si>
  <si>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</si>
  <si>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</si>
  <si>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</si>
  <si>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</si>
  <si>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</si>
  <si>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</si>
  <si>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</si>
  <si>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</si>
  <si>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</si>
  <si>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</si>
  <si>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</si>
  <si>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</si>
  <si>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</si>
  <si>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</si>
  <si>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</si>
  <si>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</si>
  <si>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</si>
  <si>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</si>
  <si>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</si>
  <si>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</si>
  <si>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</si>
  <si>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</si>
  <si>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</si>
  <si>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</si>
  <si>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</si>
  <si>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</si>
  <si>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</si>
  <si>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</si>
  <si>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</si>
  <si>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</si>
  <si>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</si>
  <si>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</si>
  <si>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</si>
  <si>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</si>
  <si>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</si>
  <si>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</si>
  <si>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</si>
  <si>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</si>
  <si>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</si>
  <si>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</si>
  <si>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</si>
  <si>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</si>
  <si>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</si>
  <si>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</si>
  <si>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</si>
  <si>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</si>
  <si>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</si>
  <si>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</si>
  <si>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</si>
  <si>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</si>
  <si>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</si>
  <si>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</si>
  <si>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</si>
  <si>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</si>
  <si>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</si>
  <si>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</si>
  <si>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</si>
  <si>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</si>
  <si>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</si>
  <si>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</si>
  <si>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</si>
  <si>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</si>
  <si>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</si>
  <si>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</si>
  <si>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</si>
  <si>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</si>
  <si>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</si>
  <si>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</si>
  <si>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</si>
  <si>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</si>
  <si>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</si>
  <si>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</si>
  <si>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</si>
  <si>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</si>
  <si>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</si>
  <si>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</si>
  <si>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</si>
  <si>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</si>
  <si>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</si>
  <si>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</si>
  <si>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</si>
  <si>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</si>
  <si>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</si>
  <si>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</si>
  <si>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</si>
  <si>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</si>
  <si>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</si>
  <si>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</si>
  <si>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</si>
  <si>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</si>
  <si>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</si>
  <si>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</si>
  <si>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</si>
  <si>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</si>
  <si>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</si>
  <si>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</si>
  <si>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</si>
  <si>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</si>
  <si>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</si>
  <si>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</si>
  <si>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</si>
  <si>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</si>
  <si>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</si>
  <si>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</si>
  <si>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</si>
  <si>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</si>
  <si>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</si>
  <si>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</si>
  <si>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</si>
  <si>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</si>
  <si>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</si>
  <si>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</si>
  <si>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</si>
  <si>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</si>
  <si>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</si>
  <si>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</si>
  <si>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</si>
  <si>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</si>
  <si>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</si>
  <si>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</si>
  <si>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</si>
  <si>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</si>
  <si>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</si>
  <si>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</si>
  <si>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</si>
  <si>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</si>
  <si>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</si>
  <si>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</si>
  <si>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</si>
  <si>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</si>
  <si>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</si>
  <si>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</si>
  <si>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</si>
  <si>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</si>
  <si>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</si>
  <si>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</si>
  <si>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</si>
  <si>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</si>
  <si>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</si>
  <si>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</si>
  <si>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</si>
  <si>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</si>
  <si>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</si>
  <si>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</si>
  <si>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</si>
  <si>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</si>
  <si>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</si>
  <si>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</si>
  <si>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</si>
  <si>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</si>
  <si>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</si>
  <si>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</si>
  <si>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</si>
  <si>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</si>
  <si>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</si>
  <si>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</si>
  <si>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</si>
  <si>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</si>
  <si>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</si>
  <si>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</si>
  <si>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</si>
  <si>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</si>
  <si>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</si>
  <si>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</si>
  <si>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</si>
  <si>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</si>
  <si>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</si>
  <si>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</si>
  <si>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</si>
  <si>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</si>
  <si>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</si>
  <si>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</si>
  <si>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</si>
  <si>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</si>
  <si>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</si>
  <si>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</si>
  <si>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</si>
  <si>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</si>
  <si>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</si>
  <si>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</si>
  <si>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</si>
  <si>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</si>
  <si>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</si>
  <si>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</si>
  <si>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</si>
  <si>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</si>
  <si>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</si>
  <si>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</si>
  <si>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</si>
  <si>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</si>
  <si>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</si>
  <si>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</si>
  <si>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</si>
  <si>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</si>
  <si>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</si>
  <si>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</si>
  <si>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</si>
  <si>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</si>
  <si>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</si>
  <si>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</si>
  <si>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</si>
  <si>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</si>
  <si>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</si>
  <si>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</si>
  <si>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</si>
  <si>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</si>
  <si>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</si>
  <si>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</si>
  <si>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</si>
  <si>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</si>
  <si>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</si>
  <si>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</si>
  <si>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</si>
  <si>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</si>
  <si>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</si>
  <si>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</si>
  <si>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</si>
  <si>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</si>
  <si>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</si>
  <si>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</si>
  <si>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</si>
  <si>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</si>
  <si>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</si>
  <si>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</si>
  <si>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</si>
  <si>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</si>
  <si>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</si>
  <si>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</si>
  <si>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</si>
  <si>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</si>
  <si>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</si>
  <si>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</si>
  <si>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</si>
  <si>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</si>
  <si>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</si>
  <si>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</si>
  <si>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</si>
  <si>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</si>
  <si>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</si>
  <si>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</si>
  <si>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</si>
  <si>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</si>
  <si>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</si>
  <si>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</si>
  <si>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</si>
  <si>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</si>
  <si>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</si>
  <si>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</si>
  <si>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</si>
  <si>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</si>
  <si>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</si>
  <si>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</si>
  <si>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</si>
  <si>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</si>
  <si>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</si>
  <si>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</si>
  <si>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</si>
  <si>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</si>
  <si>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</si>
  <si>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</si>
  <si>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</si>
  <si>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</si>
  <si>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</si>
  <si>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</si>
  <si>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</si>
  <si>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</si>
  <si>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</si>
  <si>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</si>
  <si>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</si>
  <si>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</si>
  <si>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</si>
  <si>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</si>
  <si>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</si>
  <si>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</si>
  <si>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</si>
  <si>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</si>
  <si>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</si>
  <si>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</si>
  <si>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</si>
  <si>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</si>
  <si>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</si>
  <si>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</si>
  <si>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</si>
  <si>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</si>
  <si>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</si>
  <si>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</si>
  <si>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</si>
  <si>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</si>
  <si>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</si>
  <si>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</si>
  <si>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</si>
  <si>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</si>
  <si>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</si>
  <si>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</si>
  <si>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</si>
  <si>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</si>
  <si>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</si>
  <si>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</si>
  <si>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</si>
  <si>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</si>
  <si>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</si>
  <si>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</si>
  <si>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</si>
  <si>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</si>
  <si>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</si>
  <si>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</si>
  <si>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</si>
  <si>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</si>
  <si>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</si>
  <si>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</si>
  <si>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</si>
  <si>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</si>
  <si>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</si>
  <si>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</si>
  <si>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</si>
  <si>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</si>
  <si>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</si>
  <si>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</si>
  <si>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</si>
  <si>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</si>
  <si>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</si>
  <si>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</si>
  <si>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</si>
  <si>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</si>
  <si>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</si>
  <si>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</si>
  <si>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</si>
  <si>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</si>
  <si>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</si>
  <si>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</si>
  <si>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</si>
  <si>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</si>
  <si>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</si>
  <si>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</si>
  <si>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</si>
  <si>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</si>
  <si>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</si>
  <si>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</si>
  <si>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</si>
  <si>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</si>
  <si>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</si>
  <si>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</si>
  <si>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</si>
  <si>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</si>
  <si>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</si>
  <si>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</si>
  <si>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</si>
  <si>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</si>
  <si>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</si>
  <si>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</si>
  <si>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</si>
  <si>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</si>
  <si>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</si>
  <si>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</si>
  <si>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</si>
  <si>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</si>
  <si>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</si>
  <si>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</si>
  <si>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</si>
  <si>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</si>
  <si>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</si>
  <si>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</si>
  <si>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</si>
  <si>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</si>
  <si>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</si>
  <si>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</si>
  <si>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</si>
  <si>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</si>
  <si>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</si>
  <si>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</si>
  <si>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</si>
  <si>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</si>
  <si>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</si>
  <si>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</si>
  <si>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</si>
  <si>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</si>
  <si>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</si>
  <si>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</si>
  <si>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</si>
  <si>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</si>
  <si>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</si>
  <si>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</si>
  <si>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</si>
  <si>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</si>
  <si>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</si>
  <si>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</si>
  <si>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</si>
  <si>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</si>
  <si>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</si>
  <si>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</si>
  <si>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</si>
  <si>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</si>
  <si>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</si>
  <si>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</si>
  <si>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</si>
  <si>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</si>
  <si>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</si>
  <si>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</si>
  <si>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</si>
  <si>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</si>
  <si>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</si>
  <si>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</si>
  <si>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</si>
  <si>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</si>
  <si>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</si>
  <si>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</si>
  <si>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</si>
  <si>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</si>
  <si>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</si>
  <si>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</si>
  <si>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</si>
  <si>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</si>
  <si>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</si>
  <si>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</si>
  <si>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</si>
  <si>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</si>
  <si>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</si>
  <si>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</si>
  <si>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</si>
  <si>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</si>
  <si>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</si>
  <si>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</si>
  <si>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</si>
  <si>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</si>
  <si>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</si>
  <si>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</si>
  <si>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</si>
  <si>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</si>
  <si>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</si>
  <si>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</si>
  <si>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</si>
  <si>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</si>
  <si>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</si>
  <si>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</si>
  <si>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</si>
  <si>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</si>
  <si>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</si>
  <si>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</si>
  <si>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</si>
  <si>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</si>
  <si>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</si>
  <si>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</si>
  <si>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</si>
  <si>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</si>
  <si>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</si>
  <si>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</si>
  <si>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</si>
  <si>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</si>
  <si>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</si>
  <si>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</si>
  <si>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</si>
  <si>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</si>
  <si>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</si>
  <si>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</si>
  <si>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</si>
  <si>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</si>
  <si>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</si>
  <si>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</si>
  <si>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</si>
  <si>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</si>
  <si>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</si>
  <si>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</si>
  <si>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</si>
  <si>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</si>
  <si>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</si>
  <si>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</si>
  <si>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</si>
  <si>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</si>
  <si>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</si>
  <si>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</si>
  <si>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</si>
  <si>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</si>
  <si>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</si>
  <si>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</si>
  <si>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</si>
  <si>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</si>
  <si>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</si>
  <si>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</si>
  <si>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</si>
  <si>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</si>
  <si>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</si>
  <si>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</si>
  <si>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</si>
  <si>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</si>
  <si>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</si>
  <si>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</si>
  <si>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</si>
  <si>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</si>
  <si>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</si>
  <si>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</si>
  <si>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</si>
  <si>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</si>
  <si>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</si>
  <si>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</si>
  <si>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</si>
  <si>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</si>
  <si>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</si>
  <si>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</si>
  <si>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</si>
  <si>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</si>
  <si>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</si>
  <si>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</si>
  <si>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</si>
  <si>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</si>
  <si>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</si>
  <si>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</si>
  <si>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</si>
  <si>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</si>
  <si>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</si>
  <si>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</si>
  <si>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</si>
  <si>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</si>
  <si>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</si>
  <si>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</si>
  <si>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</si>
  <si>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</si>
  <si>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</si>
  <si>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</si>
  <si>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</si>
  <si>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</si>
  <si>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</si>
  <si>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</si>
  <si>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</si>
  <si>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</si>
  <si>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</si>
  <si>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</si>
  <si>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</si>
  <si>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</si>
  <si>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</si>
  <si>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</si>
  <si>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</si>
  <si>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</si>
  <si>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</si>
  <si>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</si>
  <si>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</si>
  <si>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</si>
  <si>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</si>
  <si>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</si>
  <si>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</si>
  <si>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</si>
  <si>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</si>
  <si>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</si>
  <si>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</si>
  <si>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</si>
  <si>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</si>
  <si>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</si>
  <si>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</si>
  <si>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</si>
  <si>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</si>
  <si>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</si>
  <si>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</si>
  <si>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</si>
  <si>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</si>
  <si>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</si>
  <si>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</si>
  <si>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</si>
  <si>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</si>
  <si>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</si>
  <si>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</si>
  <si>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</si>
  <si>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</si>
  <si>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</si>
  <si>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</si>
  <si>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</si>
  <si>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</si>
  <si>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</si>
  <si>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</si>
  <si>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</si>
  <si>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</si>
  <si>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</si>
  <si>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</si>
  <si>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</si>
  <si>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</si>
  <si>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</si>
  <si>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</si>
  <si>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</si>
  <si>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</si>
  <si>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</si>
  <si>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</si>
  <si>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</si>
  <si>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</si>
  <si>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</si>
  <si>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</si>
  <si>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</si>
  <si>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</si>
  <si>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</si>
  <si>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</si>
  <si>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</si>
  <si>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</si>
  <si>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</si>
  <si>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</si>
  <si>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</si>
  <si>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</si>
  <si>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</si>
  <si>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</si>
  <si>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</si>
  <si>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</si>
  <si>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</si>
  <si>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</si>
  <si>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</si>
  <si>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</si>
  <si>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</si>
  <si>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</si>
  <si>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</si>
  <si>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</si>
  <si>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</si>
  <si>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</si>
  <si>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</si>
  <si>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</si>
  <si>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</si>
  <si>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</si>
  <si>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</si>
  <si>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</si>
  <si>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</si>
  <si>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</si>
  <si>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</si>
  <si>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</si>
  <si>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</si>
  <si>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</si>
  <si>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</si>
  <si>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</si>
  <si>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</si>
  <si>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</si>
  <si>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</si>
  <si>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</si>
  <si>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</si>
  <si>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</si>
  <si>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</si>
  <si>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</si>
  <si>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</si>
  <si>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</si>
  <si>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</si>
  <si>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</si>
  <si>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</si>
  <si>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</si>
  <si>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</si>
  <si>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</si>
  <si>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</si>
  <si>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</si>
  <si>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</si>
  <si>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</si>
  <si>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</si>
  <si>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</si>
  <si>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</si>
  <si>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</si>
  <si>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</si>
  <si>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</si>
  <si>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</si>
  <si>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</si>
  <si>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</si>
  <si>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</si>
  <si>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</si>
  <si>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</si>
  <si>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</si>
  <si>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</si>
  <si>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</si>
  <si>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</si>
  <si>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</si>
  <si>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</si>
  <si>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</si>
  <si>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</si>
  <si>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</si>
  <si>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</si>
  <si>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</si>
  <si>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</si>
  <si>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</si>
  <si>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</si>
  <si>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</si>
  <si>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</si>
  <si>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</si>
  <si>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</si>
  <si>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</si>
  <si>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</si>
  <si>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</si>
  <si>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</si>
  <si>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</si>
  <si>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</si>
  <si>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</si>
  <si>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</si>
  <si>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</si>
  <si>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</si>
  <si>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</si>
  <si>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</si>
  <si>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</si>
  <si>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</si>
  <si>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</si>
  <si>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</si>
  <si>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</si>
  <si>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</si>
  <si>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</si>
  <si>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</si>
  <si>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</si>
  <si>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</si>
  <si>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</si>
  <si>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</si>
  <si>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</si>
  <si>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</si>
  <si>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</si>
  <si>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</si>
  <si>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</si>
  <si>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</si>
  <si>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</si>
  <si>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</si>
  <si>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</si>
  <si>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</si>
  <si>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</si>
  <si>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</si>
  <si>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</si>
  <si>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</si>
  <si>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</si>
  <si>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</si>
  <si>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</si>
  <si>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</si>
  <si>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</si>
  <si>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</si>
  <si>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</si>
  <si>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</si>
  <si>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</si>
  <si>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</si>
  <si>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</si>
  <si>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</si>
  <si>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</si>
  <si>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</si>
  <si>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</si>
  <si>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</si>
  <si>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</si>
  <si>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</si>
  <si>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</si>
  <si>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</si>
  <si>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</si>
  <si>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</si>
  <si>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</si>
  <si>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</si>
  <si>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</si>
  <si>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</si>
  <si>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</si>
  <si>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</si>
  <si>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</si>
  <si>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</si>
  <si>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</si>
  <si>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</si>
  <si>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</si>
  <si>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</si>
  <si>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</si>
  <si>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</si>
  <si>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</si>
  <si>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</si>
  <si>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</si>
  <si>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</si>
  <si>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</si>
  <si>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</si>
  <si>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</si>
  <si>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</si>
  <si>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</si>
  <si>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</si>
  <si>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</si>
  <si>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</si>
  <si>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</si>
  <si>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</si>
  <si>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</si>
  <si>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</si>
  <si>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</si>
  <si>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</si>
  <si>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</si>
  <si>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</si>
  <si>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</si>
  <si>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</si>
  <si>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</si>
  <si>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</si>
  <si>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</si>
  <si>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</si>
  <si>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</si>
  <si>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</si>
  <si>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</si>
  <si>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</si>
  <si>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</si>
  <si>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</si>
  <si>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</si>
  <si>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</si>
  <si>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</si>
  <si>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</si>
  <si>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</si>
  <si>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</si>
  <si>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</si>
  <si>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</si>
  <si>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</si>
  <si>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</si>
  <si>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</si>
  <si>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</si>
  <si>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</si>
  <si>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</si>
  <si>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</si>
  <si>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</si>
  <si>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</si>
  <si>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</si>
  <si>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</si>
  <si>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</si>
  <si>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</si>
  <si>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</si>
  <si>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</si>
  <si>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</si>
  <si>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</si>
  <si>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</si>
  <si>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</si>
  <si>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</si>
  <si>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</si>
  <si>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</si>
  <si>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</si>
  <si>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</si>
  <si>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</si>
  <si>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</si>
  <si>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</si>
  <si>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</si>
  <si>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</si>
  <si>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</si>
  <si>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</si>
  <si>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</si>
  <si>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</si>
  <si>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</si>
  <si>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</si>
  <si>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</si>
  <si>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</si>
  <si>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</si>
  <si>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</si>
  <si>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</si>
  <si>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</si>
  <si>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</si>
  <si>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</si>
  <si>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</si>
  <si>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</si>
  <si>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</si>
  <si>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</si>
  <si>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</si>
  <si>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</si>
  <si>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</si>
  <si>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</si>
  <si>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</si>
  <si>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</si>
  <si>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</si>
  <si>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</si>
  <si>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</si>
  <si>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</si>
  <si>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</si>
  <si>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</si>
  <si>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</si>
  <si>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</si>
  <si>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</si>
  <si>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</si>
  <si>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</si>
  <si>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</si>
  <si>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</si>
  <si>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</si>
  <si>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</si>
  <si>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</si>
  <si>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</si>
  <si>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</si>
  <si>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</si>
  <si>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</si>
  <si>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</si>
  <si>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</si>
  <si>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</si>
  <si>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</si>
  <si>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</si>
  <si>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</si>
  <si>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</si>
  <si>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</si>
  <si>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</si>
  <si>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</si>
  <si>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</si>
  <si>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</si>
  <si>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</si>
  <si>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</si>
  <si>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</si>
  <si>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</si>
  <si>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</si>
  <si>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</si>
  <si>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</si>
  <si>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</si>
  <si>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</si>
  <si>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</si>
  <si>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</si>
  <si>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</si>
  <si>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</si>
  <si>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</si>
  <si>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</si>
  <si>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</si>
  <si>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</si>
  <si>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</si>
  <si>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</si>
  <si>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</si>
  <si>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</si>
  <si>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</si>
  <si>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</si>
  <si>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</si>
  <si>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</si>
  <si>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</si>
  <si>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</si>
  <si>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</si>
  <si>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</si>
  <si>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</si>
  <si>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</si>
  <si>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</si>
  <si>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</si>
  <si>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</si>
  <si>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</si>
  <si>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</si>
  <si>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</si>
  <si>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</si>
  <si>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</si>
  <si>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</si>
  <si>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</si>
  <si>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</si>
  <si>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</si>
  <si>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</si>
  <si>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</si>
  <si>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</si>
  <si>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</si>
  <si>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</si>
  <si>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</si>
  <si>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</si>
  <si>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</si>
  <si>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</si>
  <si>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</si>
  <si>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</si>
  <si>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</si>
  <si>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</si>
  <si>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</si>
  <si>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</si>
  <si>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</si>
  <si>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</si>
  <si>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</si>
  <si>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</si>
  <si>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</si>
  <si>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</si>
  <si>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</si>
  <si>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</si>
  <si>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</si>
  <si>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</si>
  <si>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</si>
  <si>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</si>
  <si>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</si>
  <si>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</si>
  <si>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</si>
  <si>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</si>
  <si>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</si>
  <si>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</si>
  <si>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</si>
  <si>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</si>
  <si>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</si>
  <si>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</si>
  <si>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</si>
  <si>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</si>
  <si>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</si>
  <si>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</si>
  <si>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</si>
  <si>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</si>
  <si>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</si>
  <si>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</si>
  <si>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</si>
  <si>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</si>
  <si>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</si>
  <si>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</si>
  <si>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</si>
  <si>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</si>
  <si>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</si>
  <si>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</si>
  <si>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</si>
  <si>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</si>
  <si>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</si>
  <si>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</si>
  <si>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</si>
  <si>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</si>
  <si>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</si>
  <si>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</si>
  <si>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</si>
  <si>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</si>
  <si>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</si>
  <si>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</si>
  <si>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</si>
  <si>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</si>
  <si>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</si>
  <si>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</si>
  <si>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</si>
  <si>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</si>
  <si>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</si>
  <si>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</si>
  <si>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</si>
  <si>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</si>
  <si>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</si>
  <si>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</si>
  <si>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</si>
  <si>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</si>
  <si>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</si>
  <si>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</si>
  <si>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</si>
  <si>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</si>
  <si>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</si>
  <si>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</si>
  <si>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</si>
  <si>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</si>
  <si>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</si>
  <si>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</si>
  <si>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</si>
  <si>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</si>
  <si>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</si>
  <si>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</si>
  <si>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</si>
  <si>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</si>
  <si>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</si>
  <si>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</si>
  <si>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</si>
  <si>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</si>
  <si>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</si>
  <si>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</si>
  <si>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</si>
  <si>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</si>
  <si>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</si>
  <si>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</si>
  <si>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</si>
  <si>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</si>
  <si>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</si>
  <si>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</si>
  <si>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</si>
  <si>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</si>
  <si>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</si>
  <si>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</si>
  <si>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</si>
  <si>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</si>
  <si>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</si>
  <si>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</si>
  <si>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</si>
  <si>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</si>
  <si>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</si>
  <si>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</si>
  <si>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</si>
  <si>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</si>
  <si>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</si>
  <si>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</si>
  <si>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</si>
  <si>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</si>
  <si>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</si>
  <si>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</si>
  <si>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</si>
  <si>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</si>
  <si>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</si>
  <si>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</si>
  <si>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</si>
  <si>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</si>
  <si>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</si>
  <si>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</si>
  <si>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</si>
  <si>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</si>
  <si>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</si>
  <si>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</si>
  <si>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</si>
  <si>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</si>
  <si>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</si>
  <si>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</si>
  <si>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</si>
  <si>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</si>
  <si>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</si>
  <si>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</si>
  <si>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</si>
  <si>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</si>
  <si>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</si>
  <si>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</si>
  <si>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</si>
  <si>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</si>
  <si>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</si>
  <si>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</si>
  <si>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</si>
  <si>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</si>
  <si>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</si>
  <si>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</si>
  <si>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</si>
  <si>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</si>
  <si>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</si>
  <si>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</si>
  <si>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</si>
  <si>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</si>
  <si>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</si>
  <si>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</si>
  <si>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</si>
  <si>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</si>
  <si>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</si>
  <si>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</si>
  <si>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</si>
  <si>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</si>
  <si>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</si>
  <si>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</si>
  <si>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</si>
  <si>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</si>
  <si>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</si>
  <si>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</si>
  <si>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</si>
  <si>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</si>
  <si>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</si>
  <si>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</si>
  <si>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</si>
  <si>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</si>
  <si>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</si>
  <si>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</si>
  <si>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</si>
  <si>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</si>
  <si>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</si>
  <si>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</si>
  <si>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</si>
  <si>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</si>
  <si>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</si>
  <si>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</si>
  <si>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</si>
  <si>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</si>
  <si>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</si>
  <si>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</si>
  <si>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</si>
  <si>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</si>
  <si>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</si>
  <si>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</si>
  <si>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</si>
  <si>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</si>
  <si>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</si>
  <si>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</si>
  <si>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</si>
  <si>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</si>
  <si>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</si>
  <si>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</si>
  <si>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</si>
  <si>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</si>
  <si>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</si>
  <si>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</si>
  <si>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</si>
  <si>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</si>
  <si>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</si>
  <si>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</si>
  <si>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</si>
  <si>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</si>
  <si>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</si>
  <si>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</si>
  <si>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</si>
  <si>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</si>
  <si>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</si>
  <si>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</si>
  <si>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</si>
  <si>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</si>
  <si>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</si>
  <si>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</si>
  <si>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</si>
  <si>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</si>
  <si>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</si>
  <si>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</si>
  <si>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</si>
  <si>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</si>
  <si>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</si>
  <si>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</si>
  <si>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</si>
  <si>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</si>
  <si>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</si>
  <si>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</si>
  <si>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</si>
  <si>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</si>
  <si>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</si>
  <si>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</si>
  <si>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</si>
  <si>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</si>
  <si>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</si>
  <si>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</si>
  <si>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</si>
  <si>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</si>
  <si>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</si>
  <si>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</si>
  <si>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</si>
  <si>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</si>
  <si>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</si>
  <si>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</si>
  <si>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</si>
  <si>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</si>
  <si>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</si>
  <si>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</si>
  <si>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</si>
  <si>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</si>
  <si>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</si>
  <si>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</si>
  <si>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</si>
  <si>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</si>
  <si>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</si>
  <si>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</si>
  <si>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</si>
  <si>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</si>
  <si>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</si>
  <si>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</si>
  <si>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</si>
  <si>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</si>
  <si>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</si>
  <si>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</si>
  <si>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</si>
  <si>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</si>
  <si>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</si>
  <si>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</si>
  <si>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</si>
  <si>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</si>
  <si>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</si>
  <si>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</si>
  <si>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</si>
  <si>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</si>
  <si>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</si>
  <si>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</si>
  <si>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</si>
  <si>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</si>
  <si>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</si>
  <si>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</si>
  <si>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</si>
  <si>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</si>
  <si>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</si>
  <si>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</si>
  <si>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</si>
  <si>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</si>
  <si>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</si>
  <si>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</si>
  <si>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</si>
  <si>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</si>
  <si>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</si>
  <si>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</si>
  <si>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</si>
  <si>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</si>
  <si>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</si>
  <si>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</si>
  <si>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</si>
  <si>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</si>
  <si>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</si>
  <si>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</si>
  <si>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</si>
  <si>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</si>
  <si>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</si>
  <si>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</si>
  <si>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</si>
  <si>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</si>
  <si>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</si>
  <si>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</si>
  <si>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</si>
  <si>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</si>
  <si>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</si>
  <si>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</si>
  <si>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</si>
  <si>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</si>
  <si>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</si>
  <si>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</si>
  <si>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</si>
  <si>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</si>
  <si>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</si>
  <si>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</si>
  <si>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</si>
  <si>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</si>
  <si>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</si>
  <si>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</si>
  <si>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</si>
  <si>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</si>
  <si>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</si>
  <si>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</si>
  <si>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</si>
  <si>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</si>
  <si>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</si>
  <si>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</si>
  <si>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</si>
  <si>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</si>
  <si>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</si>
  <si>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</si>
  <si>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</si>
  <si>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</si>
  <si>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</si>
  <si>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</si>
  <si>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</si>
  <si>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</si>
  <si>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</si>
  <si>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</si>
  <si>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</si>
  <si>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</si>
  <si>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</si>
  <si>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</si>
  <si>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</si>
  <si>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</si>
  <si>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</si>
  <si>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</si>
  <si>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</si>
  <si>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</si>
  <si>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</si>
  <si>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</si>
  <si>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</si>
  <si>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</si>
  <si>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</si>
  <si>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</si>
  <si>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</si>
  <si>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</si>
  <si>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</si>
  <si>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</si>
  <si>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</si>
  <si>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</si>
  <si>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</si>
  <si>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</si>
  <si>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</si>
  <si>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</si>
  <si>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</si>
  <si>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</si>
  <si>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</si>
  <si>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</si>
  <si>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</si>
  <si>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</si>
  <si>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</si>
  <si>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</si>
  <si>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</si>
  <si>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</si>
  <si>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</si>
  <si>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</si>
  <si>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</si>
  <si>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</si>
  <si>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</si>
  <si>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</si>
  <si>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</si>
  <si>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</si>
  <si>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</si>
  <si>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</si>
  <si>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</si>
  <si>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</si>
  <si>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</si>
  <si>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</si>
  <si>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</si>
  <si>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</si>
  <si>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</si>
  <si>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</si>
  <si>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</si>
  <si>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</si>
  <si>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</si>
  <si>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</si>
  <si>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</si>
  <si>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</si>
  <si>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</si>
  <si>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</si>
  <si>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</si>
  <si>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</si>
  <si>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</si>
  <si>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</si>
  <si>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</si>
  <si>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</si>
  <si>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</si>
  <si>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</si>
  <si>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</si>
  <si>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</si>
  <si>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</si>
  <si>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</si>
  <si>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</si>
  <si>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</si>
  <si>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</si>
  <si>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</si>
  <si>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</si>
  <si>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</si>
  <si>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</si>
  <si>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</si>
  <si>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</si>
  <si>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</si>
  <si>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</si>
  <si>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</si>
  <si>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</si>
  <si>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</si>
  <si>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</si>
  <si>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</si>
  <si>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</si>
  <si>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</si>
  <si>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</si>
  <si>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</si>
  <si>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</si>
  <si>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</si>
  <si>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</si>
  <si>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</si>
  <si>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</si>
  <si>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</si>
  <si>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</si>
  <si>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</si>
  <si>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</si>
  <si>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</si>
  <si>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</si>
  <si>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</si>
  <si>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</si>
  <si>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</si>
  <si>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</si>
  <si>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</si>
  <si>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</si>
  <si>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</si>
  <si>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</si>
  <si>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</si>
  <si>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</si>
  <si>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</si>
  <si>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</si>
  <si>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</si>
  <si>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</si>
  <si>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</si>
  <si>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</si>
  <si>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</si>
  <si>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</si>
  <si>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</si>
  <si>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</si>
  <si>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</si>
  <si>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</si>
  <si>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</si>
  <si>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</si>
  <si>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</si>
  <si>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</si>
  <si>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</si>
  <si>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</si>
  <si>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</si>
  <si>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</si>
  <si>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</si>
  <si>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</si>
  <si>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</si>
  <si>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</si>
  <si>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</si>
  <si>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</si>
  <si>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</si>
  <si>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</si>
  <si>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</si>
  <si>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</si>
  <si>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</si>
  <si>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</si>
  <si>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</si>
  <si>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</si>
  <si>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</si>
  <si>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</si>
  <si>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</si>
  <si>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</si>
  <si>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</si>
  <si>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</si>
  <si>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</si>
  <si>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</si>
  <si>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</si>
  <si>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</si>
  <si>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</si>
  <si>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</si>
  <si>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</si>
  <si>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</si>
  <si>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</si>
  <si>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</si>
  <si>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</si>
  <si>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</si>
  <si>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</si>
  <si>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</si>
  <si>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</si>
  <si>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</si>
  <si>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</si>
  <si>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</si>
  <si>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</si>
  <si>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</si>
  <si>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</si>
  <si>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</si>
  <si>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</si>
  <si>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</si>
  <si>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</si>
  <si>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</si>
  <si>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</si>
  <si>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</si>
  <si>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</si>
  <si>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</si>
  <si>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</si>
  <si>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</si>
  <si>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</si>
  <si>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</si>
  <si>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</si>
  <si>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</si>
  <si>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</si>
  <si>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</si>
  <si>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</si>
  <si>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</si>
  <si>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</si>
  <si>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</si>
  <si>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</si>
  <si>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</si>
  <si>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</si>
  <si>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</si>
  <si>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</si>
  <si>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</si>
  <si>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</si>
  <si>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</si>
  <si>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</si>
  <si>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</si>
  <si>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</si>
  <si>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</si>
  <si>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</si>
  <si>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</si>
  <si>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</si>
  <si>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</si>
  <si>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</si>
  <si>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</si>
  <si>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</si>
  <si>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</si>
  <si>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</si>
  <si>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</si>
  <si>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</si>
  <si>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</si>
  <si>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</si>
  <si>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</si>
  <si>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</si>
  <si>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</si>
  <si>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</si>
  <si>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</si>
  <si>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</si>
  <si>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</si>
  <si>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</si>
  <si>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</si>
  <si>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</si>
  <si>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</si>
  <si>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</si>
  <si>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</si>
  <si>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</si>
  <si>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</si>
  <si>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</si>
  <si>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</si>
  <si>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</si>
  <si>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</si>
  <si>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</si>
  <si>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</si>
  <si>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</si>
  <si>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</si>
  <si>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</si>
  <si>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</si>
  <si>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</si>
  <si>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</si>
  <si>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</si>
  <si>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</si>
  <si>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</si>
  <si>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</si>
  <si>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</si>
  <si>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</si>
  <si>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</si>
  <si>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</si>
  <si>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</si>
  <si>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</si>
  <si>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</si>
  <si>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</si>
  <si>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</si>
  <si>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</si>
  <si>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</si>
  <si>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</si>
  <si>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</si>
  <si>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</si>
  <si>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</si>
  <si>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</si>
  <si>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</si>
  <si>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</si>
  <si>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</si>
  <si>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</si>
  <si>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</si>
  <si>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</si>
  <si>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</si>
  <si>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</si>
  <si>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</si>
  <si>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</si>
  <si>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</si>
  <si>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</si>
  <si>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</si>
  <si>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</si>
  <si>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</si>
  <si>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</si>
  <si>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</si>
  <si>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</si>
  <si>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</si>
  <si>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</si>
  <si>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</si>
  <si>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</si>
  <si>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</si>
  <si>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</si>
  <si>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</si>
  <si>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</si>
  <si>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</si>
  <si>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</si>
  <si>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</si>
  <si>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</si>
  <si>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</si>
  <si>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</si>
  <si>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</si>
  <si>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</si>
  <si>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</si>
  <si>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</si>
  <si>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</si>
  <si>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</si>
  <si>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</si>
  <si>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</si>
  <si>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</si>
  <si>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</si>
  <si>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</si>
  <si>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</si>
  <si>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</si>
  <si>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</si>
  <si>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</si>
  <si>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</si>
  <si>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</si>
  <si>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</si>
  <si>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</si>
  <si>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</si>
  <si>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</si>
  <si>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</si>
  <si>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</si>
  <si>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</si>
  <si>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</si>
  <si>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</si>
  <si>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</si>
  <si>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</si>
  <si>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</si>
  <si>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</si>
  <si>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</si>
  <si>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</si>
  <si>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</si>
  <si>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</si>
  <si>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</si>
  <si>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</si>
  <si>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</si>
  <si>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</si>
  <si>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</si>
  <si>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</si>
  <si>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</si>
  <si>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</si>
  <si>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</si>
  <si>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</si>
  <si>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</si>
  <si>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</si>
  <si>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</si>
  <si>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</si>
  <si>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</si>
  <si>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</si>
  <si>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</si>
  <si>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</si>
  <si>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</si>
  <si>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</si>
  <si>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</si>
  <si>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</si>
  <si>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</si>
  <si>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</si>
  <si>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</si>
  <si>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</si>
  <si>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</si>
  <si>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</si>
  <si>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</si>
  <si>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</si>
  <si>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</si>
  <si>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</si>
  <si>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</si>
  <si>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</si>
  <si>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</si>
  <si>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</si>
  <si>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</si>
  <si>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</si>
  <si>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</si>
  <si>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</si>
  <si>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</si>
  <si>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</si>
  <si>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</si>
  <si>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</si>
  <si>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</si>
  <si>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</si>
  <si>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</si>
  <si>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</si>
  <si>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</si>
  <si>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</si>
  <si>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</si>
  <si>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</si>
  <si>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</si>
  <si>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</si>
  <si>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</si>
  <si>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</si>
  <si>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</si>
  <si>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</si>
  <si>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</si>
  <si>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</si>
  <si>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</si>
  <si>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</si>
  <si>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</si>
  <si>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</si>
  <si>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</si>
  <si>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</si>
  <si>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</si>
  <si>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</si>
  <si>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</si>
  <si>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</si>
  <si>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</si>
  <si>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</si>
  <si>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</si>
  <si>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</si>
  <si>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</si>
  <si>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</si>
  <si>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</si>
  <si>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</si>
  <si>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</si>
  <si>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</si>
  <si>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</si>
  <si>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</si>
  <si>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</si>
  <si>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</si>
  <si>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</si>
  <si>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</si>
  <si>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</si>
  <si>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</si>
  <si>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</si>
  <si>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</si>
  <si>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</si>
  <si>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</si>
  <si>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</si>
  <si>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</si>
  <si>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</si>
  <si>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</si>
  <si>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</si>
  <si>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</si>
  <si>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</si>
  <si>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</si>
  <si>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</si>
  <si>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</si>
  <si>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</si>
  <si>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</si>
  <si>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</si>
  <si>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</si>
  <si>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</si>
  <si>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</si>
  <si>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</si>
  <si>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</si>
  <si>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</si>
  <si>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</si>
  <si>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</si>
  <si>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</si>
  <si>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</si>
  <si>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</si>
  <si>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</si>
  <si>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</si>
  <si>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</si>
  <si>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</si>
  <si>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</si>
  <si>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</si>
  <si>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</si>
  <si>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</si>
  <si>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</si>
  <si>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</si>
  <si>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</si>
  <si>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</si>
  <si>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</si>
  <si>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</si>
  <si>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</si>
  <si>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</si>
  <si>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</si>
  <si>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</si>
  <si>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</si>
  <si>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</si>
  <si>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</si>
  <si>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</si>
  <si>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</si>
  <si>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</si>
  <si>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</si>
  <si>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</si>
  <si>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</si>
  <si>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</si>
  <si>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</si>
  <si>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</si>
  <si>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</si>
  <si>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</si>
  <si>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</si>
  <si>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</si>
  <si>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</si>
  <si>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</si>
  <si>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</si>
  <si>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</si>
  <si>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</si>
  <si>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</si>
  <si>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</si>
  <si>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</si>
  <si>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</si>
  <si>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</si>
  <si>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</si>
  <si>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</si>
  <si>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</si>
  <si>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</si>
  <si>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</si>
  <si>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</si>
  <si>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</si>
  <si>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</si>
  <si>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</si>
  <si>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</si>
  <si>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</si>
  <si>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</si>
  <si>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</si>
  <si>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</si>
  <si>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</si>
  <si>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</si>
  <si>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</si>
  <si>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</si>
  <si>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</si>
  <si>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</si>
  <si>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</si>
  <si>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</si>
  <si>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</si>
  <si>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</si>
  <si>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</si>
  <si>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</si>
  <si>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</si>
  <si>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</si>
  <si>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</si>
  <si>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</si>
  <si>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</si>
  <si>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</si>
  <si>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</si>
  <si>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</si>
  <si>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</si>
  <si>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</si>
  <si>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</si>
  <si>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</si>
  <si>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</si>
  <si>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</si>
  <si>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</si>
  <si>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</si>
  <si>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</si>
  <si>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</si>
  <si>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</si>
  <si>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</si>
  <si>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</si>
  <si>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</si>
  <si>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</si>
  <si>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</si>
  <si>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</si>
  <si>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</si>
  <si>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</si>
  <si>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</si>
  <si>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</si>
  <si>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</si>
  <si>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</si>
  <si>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</si>
  <si>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</si>
  <si>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</si>
  <si>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</si>
  <si>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</si>
  <si>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</si>
  <si>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</si>
  <si>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</si>
  <si>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</si>
  <si>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</si>
  <si>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</si>
  <si>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</si>
  <si>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</si>
  <si>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</si>
  <si>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</si>
  <si>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</si>
  <si>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</si>
  <si>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</si>
  <si>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</si>
  <si>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</si>
  <si>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</si>
  <si>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</si>
  <si>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</si>
  <si>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</si>
  <si>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</si>
  <si>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</si>
  <si>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</si>
  <si>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</si>
  <si>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</si>
  <si>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</si>
  <si>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</si>
  <si>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</si>
  <si>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</si>
  <si>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</si>
  <si>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</si>
  <si>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</si>
  <si>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</si>
  <si>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</si>
  <si>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</si>
  <si>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</si>
  <si>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</si>
  <si>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</si>
  <si>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</si>
  <si>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</si>
  <si>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</si>
  <si>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</si>
  <si>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</si>
  <si>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</si>
  <si>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</si>
  <si>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</si>
  <si>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</si>
  <si>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</si>
  <si>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</si>
  <si>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</si>
  <si>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</si>
  <si>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</si>
  <si>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</si>
  <si>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</si>
  <si>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</si>
  <si>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</si>
  <si>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</si>
  <si>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</si>
  <si>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</si>
  <si>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</si>
  <si>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</si>
  <si>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</si>
  <si>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</si>
  <si>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</si>
  <si>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</si>
  <si>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</si>
  <si>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</si>
  <si>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</si>
  <si>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</si>
  <si>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</si>
  <si>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</si>
  <si>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</si>
  <si>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</si>
  <si>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</si>
  <si>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</si>
  <si>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</si>
  <si>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</si>
  <si>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</si>
  <si>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</si>
  <si>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</si>
  <si>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</si>
  <si>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</si>
  <si>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</si>
  <si>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</si>
  <si>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</si>
  <si>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</si>
  <si>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</si>
  <si>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</si>
  <si>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</si>
  <si>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</si>
  <si>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</si>
  <si>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</si>
  <si>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</si>
  <si>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</si>
  <si>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</si>
  <si>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</si>
  <si>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</si>
  <si>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</si>
  <si>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</si>
  <si>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</si>
  <si>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</si>
  <si>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</si>
  <si>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</si>
  <si>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</si>
  <si>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</si>
  <si>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</si>
  <si>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</si>
  <si>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</si>
  <si>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</si>
  <si>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</si>
  <si>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</si>
  <si>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</si>
  <si>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</si>
  <si>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</si>
  <si>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</si>
  <si>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</si>
  <si>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</si>
  <si>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</si>
  <si>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</si>
  <si>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</si>
  <si>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</si>
  <si>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</si>
  <si>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</si>
  <si>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</si>
  <si>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</si>
  <si>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</si>
  <si>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</si>
  <si>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</si>
  <si>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</si>
  <si>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</si>
  <si>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</si>
  <si>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</si>
  <si>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</si>
  <si>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</si>
  <si>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</si>
  <si>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</si>
  <si>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</si>
  <si>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</si>
  <si>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</si>
  <si>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</si>
  <si>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</si>
  <si>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</si>
  <si>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</si>
  <si>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</si>
  <si>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</si>
  <si>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</si>
  <si>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</si>
  <si>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</si>
  <si>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</si>
  <si>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</si>
  <si>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</si>
  <si>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</si>
  <si>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</si>
  <si>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</si>
  <si>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</si>
  <si>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</si>
  <si>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</si>
  <si>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</si>
  <si>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</si>
  <si>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</si>
  <si>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</si>
  <si>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</si>
  <si>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</si>
  <si>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</si>
  <si>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</si>
  <si>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</si>
  <si>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</si>
  <si>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</si>
  <si>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</si>
  <si>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</si>
  <si>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</si>
  <si>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</si>
  <si>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</si>
  <si>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</si>
  <si>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</si>
  <si>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</si>
  <si>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</si>
  <si>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</si>
  <si>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</si>
  <si>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</si>
  <si>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</si>
  <si>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</si>
  <si>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</si>
  <si>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</si>
  <si>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</si>
  <si>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</si>
  <si>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</si>
  <si>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</si>
  <si>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</si>
  <si>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</si>
  <si>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</si>
  <si>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</si>
  <si>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</si>
  <si>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</si>
  <si>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</si>
  <si>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</si>
  <si>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</si>
  <si>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</si>
  <si>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</si>
  <si>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</si>
  <si>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</si>
  <si>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</si>
  <si>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</si>
  <si>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</si>
  <si>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</si>
  <si>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</si>
  <si>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</si>
  <si>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</si>
  <si>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</si>
  <si>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</si>
  <si>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</si>
  <si>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</si>
  <si>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</si>
  <si>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</si>
  <si>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</si>
  <si>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</si>
  <si>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</si>
  <si>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</si>
  <si>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</si>
  <si>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</si>
  <si>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</si>
  <si>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</si>
  <si>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</si>
  <si>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</si>
  <si>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</si>
  <si>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</si>
  <si>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</si>
  <si>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</si>
  <si>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</si>
  <si>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</si>
  <si>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</si>
  <si>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</si>
  <si>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</si>
  <si>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</si>
  <si>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</si>
  <si>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</si>
  <si>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</si>
  <si>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</si>
  <si>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</si>
  <si>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</si>
  <si>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</si>
  <si>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</si>
  <si>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</si>
  <si>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</si>
  <si>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</si>
  <si>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</si>
  <si>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</si>
  <si>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</si>
  <si>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</si>
  <si>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</si>
  <si>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</si>
  <si>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</si>
  <si>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</si>
  <si>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</si>
  <si>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</si>
  <si>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</si>
  <si>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</si>
  <si>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</si>
  <si>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</si>
  <si>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</si>
  <si>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</si>
  <si>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</si>
  <si>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</si>
  <si>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</si>
  <si>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</si>
  <si>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</si>
  <si>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</si>
  <si>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</si>
  <si>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</si>
  <si>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</si>
  <si>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</si>
  <si>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</si>
  <si>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</si>
  <si>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</si>
  <si>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</si>
  <si>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</si>
  <si>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</si>
  <si>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</si>
  <si>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</si>
  <si>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</si>
  <si>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</si>
  <si>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</si>
  <si>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</si>
  <si>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</si>
  <si>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</si>
  <si>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</si>
  <si>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</si>
  <si>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</si>
  <si>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</si>
  <si>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</si>
  <si>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</si>
  <si>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</si>
  <si>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</si>
  <si>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</si>
  <si>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</si>
  <si>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</si>
  <si>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</si>
  <si>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</si>
  <si>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</si>
  <si>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</si>
  <si>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</si>
  <si>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</si>
  <si>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</si>
  <si>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</si>
  <si>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</si>
  <si>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</si>
  <si>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</si>
  <si>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</si>
  <si>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</si>
  <si>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</si>
  <si>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</si>
  <si>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</si>
  <si>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</si>
  <si>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</si>
  <si>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</si>
  <si>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</si>
  <si>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</si>
  <si>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</si>
  <si>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</si>
  <si>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</si>
  <si>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</si>
  <si>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</si>
  <si>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</si>
  <si>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</si>
  <si>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</si>
  <si>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</si>
  <si>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</si>
  <si>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</si>
  <si>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</si>
  <si>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</si>
  <si>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</si>
  <si>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</si>
  <si>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</si>
  <si>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</si>
  <si>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</si>
  <si>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</si>
  <si>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</si>
  <si>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</si>
  <si>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</si>
  <si>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</si>
  <si>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</si>
  <si>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</si>
  <si>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</si>
  <si>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</si>
  <si>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</si>
  <si>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</si>
  <si>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</si>
  <si>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</si>
  <si>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</si>
  <si>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</si>
  <si>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</si>
  <si>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</si>
  <si>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</si>
  <si>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</si>
  <si>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</si>
  <si>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</si>
  <si>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</si>
  <si>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</si>
  <si>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</si>
  <si>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</si>
  <si>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</si>
  <si>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</si>
  <si>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</si>
  <si>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</si>
  <si>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</si>
  <si>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</si>
  <si>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</si>
  <si>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</si>
  <si>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</si>
  <si>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</si>
  <si>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</si>
  <si>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</si>
  <si>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</si>
  <si>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</si>
  <si>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</si>
  <si>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</si>
  <si>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</si>
  <si>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</si>
  <si>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</si>
  <si>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</si>
  <si>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</si>
  <si>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</si>
  <si>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</si>
  <si>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</si>
  <si>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</si>
  <si>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</si>
  <si>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</si>
  <si>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</si>
  <si>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</si>
  <si>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</si>
  <si>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</si>
  <si>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</si>
  <si>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</si>
  <si>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</si>
  <si>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</si>
  <si>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</si>
  <si>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</si>
  <si>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</si>
  <si>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</si>
  <si>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</si>
  <si>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</si>
  <si>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</si>
  <si>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</si>
  <si>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</si>
  <si>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</si>
  <si>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</si>
  <si>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</si>
  <si>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</si>
  <si>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</si>
  <si>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</si>
  <si>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</si>
  <si>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</si>
  <si>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</si>
  <si>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</si>
  <si>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</si>
  <si>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</si>
  <si>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</si>
  <si>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</si>
  <si>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</si>
  <si>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</si>
  <si>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</si>
  <si>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</si>
  <si>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</si>
  <si>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</si>
  <si>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</si>
  <si>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</si>
  <si>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</si>
  <si>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</si>
  <si>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</si>
  <si>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</si>
  <si>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</si>
  <si>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</si>
  <si>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</si>
  <si>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</si>
  <si>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</si>
  <si>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</si>
  <si>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</si>
  <si>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</si>
  <si>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</si>
  <si>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</si>
  <si>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</si>
  <si>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</si>
  <si>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</si>
  <si>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</si>
  <si>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</si>
  <si>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</si>
  <si>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</si>
  <si>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</si>
  <si>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</si>
  <si>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</si>
  <si>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</si>
  <si>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</si>
  <si>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</si>
  <si>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</si>
  <si>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</si>
  <si>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</si>
  <si>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</si>
  <si>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</si>
  <si>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</si>
  <si>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</si>
  <si>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</si>
  <si>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</si>
  <si>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</si>
  <si>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</si>
  <si>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</si>
  <si>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</si>
  <si>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</si>
  <si>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</si>
  <si>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</si>
  <si>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</si>
  <si>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</si>
  <si>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</si>
  <si>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</si>
  <si>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</si>
  <si>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</si>
  <si>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</si>
  <si>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</si>
  <si>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</si>
  <si>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</si>
  <si>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</si>
  <si>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</si>
  <si>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</si>
  <si>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</si>
  <si>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</si>
  <si>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</si>
  <si>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</si>
  <si>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</si>
  <si>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</si>
  <si>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</si>
  <si>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</si>
  <si>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</si>
  <si>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</si>
  <si>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</si>
  <si>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</si>
  <si>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</si>
  <si>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</si>
  <si>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</si>
  <si>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</si>
  <si>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</si>
  <si>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</si>
  <si>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</si>
  <si>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</si>
  <si>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</si>
  <si>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</si>
  <si>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</si>
  <si>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</si>
  <si>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</si>
  <si>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</si>
  <si>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</si>
  <si>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</si>
  <si>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</si>
  <si>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</si>
  <si>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</si>
  <si>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</si>
  <si>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</si>
  <si>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</si>
  <si>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</si>
  <si>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</si>
  <si>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</si>
  <si>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</si>
  <si>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</si>
  <si>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</si>
  <si>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</si>
  <si>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</si>
  <si>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</si>
  <si>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</si>
  <si>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</si>
  <si>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</si>
  <si>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</si>
  <si>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</si>
  <si>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</si>
  <si>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</si>
  <si>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</si>
  <si>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</si>
  <si>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</si>
  <si>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</si>
  <si>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</si>
  <si>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</si>
  <si>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</si>
  <si>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</si>
  <si>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</si>
  <si>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</si>
  <si>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</si>
  <si>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</si>
  <si>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</si>
  <si>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</si>
  <si>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</si>
  <si>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</si>
  <si>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</si>
  <si>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</si>
  <si>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</si>
  <si>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</si>
  <si>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</si>
  <si>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</si>
  <si>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</si>
  <si>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</si>
  <si>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</si>
  <si>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</si>
  <si>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</si>
  <si>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</si>
  <si>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</si>
  <si>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</si>
  <si>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</si>
  <si>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</si>
  <si>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</si>
  <si>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</si>
  <si>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</si>
  <si>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</si>
  <si>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</si>
  <si>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</si>
  <si>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</si>
  <si>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</si>
  <si>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</si>
  <si>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</si>
  <si>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</si>
  <si>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</si>
  <si>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</si>
  <si>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</si>
  <si>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</si>
  <si>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</si>
  <si>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</si>
  <si>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</si>
  <si>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</si>
  <si>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</si>
  <si>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</si>
  <si>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</si>
  <si>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</si>
  <si>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</si>
  <si>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</si>
  <si>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</si>
  <si>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</si>
  <si>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</si>
  <si>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</si>
  <si>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</si>
  <si>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</si>
  <si>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</si>
  <si>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</si>
  <si>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</si>
  <si>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</si>
  <si>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</si>
  <si>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</si>
  <si>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</si>
  <si>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</si>
  <si>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</si>
  <si>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</si>
  <si>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</si>
  <si>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</si>
  <si>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</si>
  <si>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</si>
  <si>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</si>
  <si>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</si>
  <si>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</si>
  <si>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</si>
  <si>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</si>
  <si>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</si>
  <si>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</si>
  <si>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</si>
  <si>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</si>
  <si>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</si>
  <si>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</si>
  <si>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</si>
  <si>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</si>
  <si>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</si>
  <si>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</si>
  <si>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</si>
  <si>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</si>
  <si>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</si>
  <si>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</si>
  <si>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</si>
  <si>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</si>
  <si>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</si>
  <si>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</si>
  <si>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</si>
  <si>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</si>
  <si>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</si>
  <si>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</si>
  <si>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</si>
  <si>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</si>
  <si>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</si>
  <si>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</si>
  <si>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</si>
  <si>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</si>
  <si>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</si>
  <si>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</si>
  <si>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</si>
  <si>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</si>
  <si>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</si>
  <si>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</si>
  <si>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</si>
  <si>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</si>
  <si>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</si>
  <si>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</si>
  <si>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</si>
  <si>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</si>
  <si>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</si>
  <si>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</si>
  <si>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</si>
  <si>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</si>
  <si>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</si>
  <si>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</si>
  <si>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</si>
  <si>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</si>
  <si>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</si>
  <si>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</si>
  <si>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</si>
  <si>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</si>
  <si>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</si>
  <si>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</si>
  <si>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</si>
  <si>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</si>
  <si>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</si>
  <si>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</si>
  <si>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</si>
  <si>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</si>
  <si>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</si>
  <si>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</si>
  <si>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</si>
  <si>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</si>
  <si>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</si>
  <si>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</si>
  <si>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</si>
  <si>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</si>
  <si>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</si>
  <si>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</si>
  <si>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</si>
  <si>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</si>
  <si>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</si>
  <si>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</si>
  <si>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</si>
  <si>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</si>
  <si>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</si>
  <si>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</si>
  <si>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</si>
  <si>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</si>
  <si>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</si>
  <si>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</si>
  <si>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</si>
  <si>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</si>
  <si>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</si>
  <si>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</si>
  <si>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</si>
  <si>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</si>
  <si>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</si>
  <si>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</si>
  <si>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</si>
  <si>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</si>
  <si>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</si>
  <si>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</si>
  <si>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</si>
  <si>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</si>
  <si>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</si>
  <si>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</si>
  <si>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</si>
  <si>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</si>
  <si>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</si>
  <si>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</si>
  <si>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</si>
  <si>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</si>
  <si>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</si>
  <si>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</si>
  <si>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</si>
  <si>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</si>
  <si>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</si>
  <si>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</si>
  <si>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</si>
  <si>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</si>
  <si>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</si>
  <si>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</si>
  <si>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</si>
  <si>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</si>
  <si>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</si>
  <si>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</si>
  <si>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</si>
  <si>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</si>
  <si>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</si>
  <si>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</si>
  <si>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</si>
  <si>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</si>
  <si>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</si>
  <si>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</si>
  <si>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</si>
  <si>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</si>
  <si>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</si>
  <si>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</si>
  <si>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</si>
  <si>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</si>
  <si>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</si>
  <si>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</si>
  <si>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</si>
  <si>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</si>
  <si>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</si>
  <si>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</si>
  <si>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</si>
  <si>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</si>
  <si>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</si>
  <si>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</si>
  <si>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</si>
  <si>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</si>
  <si>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</si>
  <si>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</si>
  <si>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</si>
  <si>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</si>
  <si>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</si>
  <si>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</si>
  <si>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</si>
  <si>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</si>
  <si>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</si>
  <si>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</si>
  <si>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</si>
  <si>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</si>
  <si>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</si>
  <si>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</si>
  <si>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</si>
  <si>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</si>
  <si>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</si>
  <si>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</si>
  <si>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</si>
  <si>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</si>
  <si>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</si>
  <si>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</si>
  <si>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</si>
  <si>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</si>
  <si>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</si>
  <si>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</si>
  <si>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</si>
  <si>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</si>
  <si>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</si>
  <si>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</si>
  <si>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</si>
  <si>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</si>
  <si>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</si>
  <si>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</si>
  <si>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</si>
  <si>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</si>
  <si>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</si>
  <si>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</si>
  <si>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</si>
  <si>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</si>
  <si>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</si>
  <si>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</si>
  <si>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</si>
  <si>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</si>
  <si>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</si>
  <si>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</si>
  <si>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</si>
  <si>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</si>
  <si>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</si>
  <si>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</si>
  <si>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</si>
  <si>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</si>
  <si>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</si>
  <si>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</si>
  <si>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</si>
  <si>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</si>
  <si>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</si>
  <si>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</si>
  <si>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</si>
  <si>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</si>
  <si>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</si>
  <si>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</si>
  <si>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</si>
  <si>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</si>
  <si>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</si>
  <si>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</si>
  <si>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</si>
  <si>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</si>
  <si>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</si>
  <si>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</si>
  <si>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</si>
  <si>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</si>
  <si>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</si>
  <si>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</si>
  <si>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</si>
  <si>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</si>
  <si>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</si>
  <si>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</si>
  <si>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</si>
  <si>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</si>
  <si>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</si>
  <si>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</si>
  <si>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</si>
  <si>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</si>
  <si>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</si>
  <si>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</si>
  <si>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</si>
  <si>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</si>
  <si>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</si>
  <si>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</si>
  <si>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</si>
  <si>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</si>
  <si>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</si>
  <si>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</si>
  <si>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</si>
  <si>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</si>
  <si>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</si>
  <si>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</si>
  <si>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</si>
  <si>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</si>
  <si>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</si>
  <si>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</si>
  <si>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</si>
  <si>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</si>
  <si>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</si>
  <si>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</si>
  <si>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</si>
  <si>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</si>
  <si>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</si>
  <si>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</si>
  <si>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</si>
  <si>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</si>
  <si>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</si>
  <si>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</si>
  <si>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</si>
  <si>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</si>
  <si>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</si>
  <si>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</si>
  <si>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</si>
  <si>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</si>
  <si>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</si>
  <si>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</si>
  <si>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</si>
  <si>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</si>
  <si>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</si>
  <si>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</si>
  <si>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</si>
  <si>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</si>
  <si>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</si>
  <si>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</si>
  <si>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</si>
  <si>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</si>
  <si>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</si>
  <si>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</si>
  <si>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</si>
  <si>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</si>
  <si>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</si>
  <si>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</si>
  <si>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</si>
  <si>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</si>
  <si>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</si>
  <si>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</si>
  <si>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</si>
  <si>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</si>
  <si>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</si>
  <si>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</si>
  <si>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</si>
  <si>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</si>
  <si>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</si>
  <si>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</si>
  <si>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</si>
  <si>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</si>
  <si>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</si>
  <si>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</si>
  <si>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</si>
  <si>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</si>
  <si>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</si>
  <si>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</si>
  <si>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</si>
  <si>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</si>
  <si>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</si>
  <si>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</si>
  <si>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</si>
  <si>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</si>
  <si>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</si>
  <si>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</si>
  <si>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</si>
  <si>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</si>
  <si>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</si>
  <si>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</si>
  <si>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</si>
  <si>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</si>
  <si>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</si>
  <si>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</si>
  <si>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</si>
  <si>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</si>
  <si>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</si>
  <si>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</si>
  <si>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</si>
  <si>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</si>
  <si>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</si>
  <si>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</si>
  <si>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</si>
  <si>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</si>
  <si>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</si>
  <si>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</si>
  <si>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</si>
  <si>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</si>
  <si>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</si>
  <si>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</si>
  <si>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</si>
  <si>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</si>
  <si>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</si>
  <si>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</si>
  <si>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</si>
  <si>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</si>
  <si>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</si>
  <si>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</si>
  <si>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</si>
  <si>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</si>
  <si>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</si>
  <si>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</si>
  <si>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</si>
  <si>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</si>
  <si>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</si>
  <si>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</si>
  <si>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</si>
  <si>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</si>
  <si>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</si>
  <si>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</si>
  <si>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</si>
  <si>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</si>
  <si>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</si>
  <si>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</si>
  <si>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</si>
  <si>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</si>
  <si>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</si>
  <si>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</si>
  <si>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</si>
  <si>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</si>
  <si>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</si>
  <si>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</si>
  <si>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</si>
  <si>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</si>
  <si>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</si>
  <si>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</si>
  <si>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</si>
  <si>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</si>
  <si>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</si>
  <si>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</si>
  <si>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</si>
  <si>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</si>
  <si>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</si>
  <si>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</si>
  <si>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</si>
  <si>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</si>
  <si>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</si>
  <si>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</si>
  <si>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</si>
  <si>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</si>
  <si>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</si>
  <si>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</si>
  <si>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</si>
  <si>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</si>
  <si>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</si>
  <si>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</si>
  <si>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</si>
  <si>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</si>
  <si>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</si>
  <si>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</si>
  <si>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</si>
  <si>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</si>
  <si>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</si>
  <si>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</si>
  <si>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</si>
  <si>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</si>
  <si>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</si>
  <si>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</si>
  <si>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</si>
  <si>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</si>
  <si>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</si>
  <si>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</si>
  <si>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</si>
  <si>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</si>
  <si>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</si>
  <si>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</si>
  <si>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</si>
  <si>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</si>
  <si>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</si>
  <si>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</si>
  <si>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</si>
  <si>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</si>
  <si>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</si>
  <si>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</si>
  <si>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</si>
  <si>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</si>
  <si>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</si>
  <si>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</si>
  <si>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</si>
  <si>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</si>
  <si>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</si>
  <si>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</si>
  <si>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</si>
  <si>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</si>
  <si>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</si>
  <si>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</si>
  <si>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</si>
  <si>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</si>
  <si>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</si>
  <si>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</si>
  <si>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</si>
  <si>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</si>
  <si>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</si>
  <si>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</si>
  <si>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</si>
  <si>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</si>
  <si>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</si>
  <si>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</si>
  <si>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</si>
  <si>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</si>
  <si>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</si>
  <si>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</si>
  <si>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</si>
  <si>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</si>
  <si>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</si>
  <si>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</si>
  <si>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</si>
  <si>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</si>
  <si>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</si>
  <si>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</si>
  <si>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</si>
  <si>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</si>
  <si>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</si>
  <si>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</si>
  <si>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</si>
  <si>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</si>
  <si>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</si>
  <si>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</si>
  <si>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</si>
  <si>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</si>
  <si>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</si>
  <si>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</si>
  <si>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</si>
  <si>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</si>
  <si>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</si>
  <si>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</si>
  <si>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</si>
  <si>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</si>
  <si>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</si>
  <si>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</si>
  <si>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</si>
  <si>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</si>
  <si>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</si>
  <si>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</si>
  <si>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</si>
  <si>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</si>
  <si>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</si>
  <si>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</si>
  <si>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</si>
  <si>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</si>
  <si>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</si>
  <si>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</si>
  <si>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</si>
  <si>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</si>
  <si>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</si>
  <si>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</si>
  <si>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</si>
  <si>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</si>
  <si>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</si>
  <si>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</si>
  <si>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</si>
  <si>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</si>
  <si>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</si>
  <si>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</si>
  <si>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</si>
  <si>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</si>
  <si>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</si>
  <si>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</si>
  <si>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</si>
  <si>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</si>
  <si>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</si>
  <si>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</si>
  <si>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</si>
  <si>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</si>
  <si>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</si>
  <si>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</si>
  <si>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</si>
  <si>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</si>
  <si>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</si>
  <si>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</si>
  <si>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</si>
  <si>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</si>
  <si>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</si>
  <si>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</si>
  <si>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</si>
  <si>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</si>
  <si>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</si>
  <si>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</si>
  <si>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</si>
  <si>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</si>
  <si>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</si>
  <si>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</si>
  <si>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</si>
  <si>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</si>
  <si>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</si>
  <si>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</si>
  <si>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</si>
  <si>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</si>
  <si>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</si>
  <si>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</si>
  <si>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</si>
  <si>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</si>
  <si>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</si>
  <si>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</si>
  <si>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</si>
  <si>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</si>
  <si>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</si>
  <si>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</si>
  <si>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</si>
  <si>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</si>
  <si>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</si>
  <si>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</si>
  <si>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</si>
  <si>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</si>
  <si>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</si>
  <si>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</si>
  <si>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</si>
  <si>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</si>
  <si>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</si>
  <si>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</si>
  <si>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</si>
  <si>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</si>
  <si>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</si>
  <si>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</si>
  <si>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</si>
  <si>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</si>
  <si>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</si>
  <si>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</si>
  <si>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</si>
  <si>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</si>
  <si>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</si>
  <si>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</si>
  <si>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</si>
  <si>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</si>
  <si>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</si>
  <si>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</si>
  <si>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</si>
  <si>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</si>
  <si>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</si>
  <si>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</si>
  <si>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</si>
  <si>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</si>
  <si>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</si>
  <si>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</si>
  <si>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</si>
  <si>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</si>
  <si>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</si>
  <si>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</si>
  <si>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</si>
  <si>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</si>
  <si>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</si>
  <si>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</si>
  <si>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</si>
  <si>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</si>
  <si>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</si>
  <si>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</si>
  <si>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</si>
  <si>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</si>
  <si>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</si>
  <si>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</si>
  <si>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</si>
  <si>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</si>
  <si>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</si>
  <si>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</si>
  <si>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</si>
  <si>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</si>
  <si>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</si>
  <si>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</si>
  <si>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</si>
  <si>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</si>
  <si>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</si>
  <si>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</si>
  <si>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</si>
  <si>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</si>
  <si>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</si>
  <si>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</si>
  <si>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</si>
  <si>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</si>
  <si>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</si>
  <si>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</si>
  <si>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</si>
  <si>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</si>
  <si>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</si>
  <si>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</si>
  <si>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</si>
  <si>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</si>
  <si>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</si>
  <si>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</si>
  <si>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</si>
  <si>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</si>
  <si>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</si>
  <si>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</si>
  <si>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</si>
  <si>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</si>
  <si>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</si>
  <si>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</si>
  <si>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</si>
  <si>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</si>
  <si>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</si>
  <si>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</si>
  <si>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</si>
  <si>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</si>
  <si>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</si>
  <si>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</si>
  <si>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</si>
  <si>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</si>
  <si>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</si>
  <si>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</si>
  <si>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</si>
  <si>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</si>
  <si>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</si>
  <si>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</si>
  <si>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</si>
  <si>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</si>
  <si>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</si>
  <si>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</si>
  <si>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</si>
  <si>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</si>
  <si>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</si>
  <si>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</si>
  <si>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</si>
  <si>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</si>
  <si>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</si>
  <si>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</si>
  <si>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</si>
  <si>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</si>
  <si>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</si>
  <si>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</si>
  <si>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</si>
  <si>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</si>
  <si>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</si>
  <si>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</si>
  <si>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</si>
  <si>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</si>
  <si>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</si>
  <si>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</si>
  <si>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</si>
  <si>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</si>
  <si>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</si>
  <si>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</si>
  <si>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</si>
  <si>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</si>
  <si>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</si>
  <si>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</si>
  <si>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</si>
  <si>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</si>
  <si>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</si>
  <si>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</si>
  <si>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</si>
  <si>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</si>
  <si>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</si>
  <si>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</si>
  <si>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</si>
  <si>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</si>
  <si>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</si>
  <si>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</si>
  <si>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</si>
  <si>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</si>
  <si>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</si>
  <si>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</si>
  <si>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</si>
  <si>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</si>
  <si>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</si>
  <si>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</si>
  <si>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</si>
  <si>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</si>
  <si>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</si>
  <si>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</si>
  <si>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</si>
  <si>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</si>
  <si>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</si>
  <si>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</si>
  <si>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</si>
  <si>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</si>
  <si>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</si>
  <si>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</si>
  <si>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</si>
  <si>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</si>
  <si>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</si>
  <si>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</si>
  <si>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</si>
  <si>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</si>
  <si>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</si>
  <si>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</si>
  <si>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</si>
  <si>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</si>
  <si>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</si>
  <si>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</si>
  <si>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</si>
  <si>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</si>
  <si>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</si>
  <si>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</si>
  <si>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</si>
  <si>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</si>
  <si>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</si>
  <si>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</si>
  <si>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</si>
  <si>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</si>
  <si>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</si>
  <si>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</si>
  <si>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</si>
  <si>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</si>
  <si>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</si>
  <si>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</si>
  <si>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</si>
  <si>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</si>
  <si>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</si>
  <si>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</si>
  <si>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</si>
  <si>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</si>
  <si>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</si>
  <si>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</si>
  <si>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</si>
  <si>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</si>
  <si>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</si>
  <si>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</si>
  <si>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</si>
  <si>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</si>
  <si>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</si>
  <si>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</si>
  <si>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</si>
  <si>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</si>
  <si>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</si>
  <si>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</si>
  <si>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</si>
  <si>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</si>
  <si>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</si>
  <si>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</si>
  <si>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</si>
  <si>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</si>
  <si>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</si>
  <si>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</si>
  <si>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</si>
  <si>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</si>
  <si>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</si>
  <si>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</si>
  <si>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</si>
  <si>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</si>
  <si>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</si>
  <si>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</si>
  <si>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</si>
  <si>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</si>
  <si>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</si>
  <si>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</si>
  <si>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</si>
  <si>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</si>
  <si>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</si>
  <si>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</si>
  <si>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</si>
  <si>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</si>
  <si>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</si>
  <si>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</si>
  <si>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</si>
  <si>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</si>
  <si>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</si>
  <si>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</si>
  <si>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</si>
  <si>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</si>
  <si>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</si>
  <si>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</si>
  <si>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</si>
  <si>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</si>
  <si>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</si>
  <si>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</si>
  <si>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</si>
  <si>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</si>
  <si>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</si>
  <si>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</si>
  <si>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</si>
  <si>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</si>
  <si>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</si>
  <si>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</si>
  <si>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</si>
  <si>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</si>
  <si>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</si>
  <si>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</si>
  <si>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</si>
  <si>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</si>
  <si>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</si>
  <si>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</si>
  <si>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</si>
  <si>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</si>
  <si>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</si>
  <si>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</si>
  <si>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</si>
  <si>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</si>
  <si>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</si>
  <si>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</si>
  <si>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</si>
  <si>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</si>
  <si>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</si>
  <si>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</si>
  <si>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</si>
  <si>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</si>
  <si>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</si>
  <si>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</si>
  <si>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</si>
  <si>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</si>
  <si>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</si>
  <si>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</si>
  <si>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</si>
  <si>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</si>
  <si>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</si>
  <si>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</si>
  <si>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</si>
  <si>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</si>
  <si>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</si>
  <si>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</si>
  <si>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</si>
  <si>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</si>
  <si>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</si>
  <si>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</si>
  <si>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</si>
  <si>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</si>
  <si>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</si>
  <si>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</si>
  <si>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</si>
  <si>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</si>
  <si>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</si>
  <si>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</si>
  <si>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</si>
  <si>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</si>
  <si>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</si>
  <si>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</si>
  <si>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</si>
  <si>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</si>
  <si>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</si>
  <si>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</si>
  <si>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</si>
  <si>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</si>
  <si>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</si>
  <si>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</si>
  <si>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</si>
  <si>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</si>
  <si>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</si>
  <si>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</si>
  <si>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</si>
  <si>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</si>
  <si>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</si>
  <si>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</si>
  <si>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</si>
  <si>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</si>
  <si>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</si>
  <si>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</si>
  <si>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</si>
  <si>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</si>
  <si>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</si>
  <si>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</si>
  <si>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</si>
  <si>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</si>
  <si>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</si>
  <si>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</si>
  <si>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</si>
  <si>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</si>
  <si>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</si>
  <si>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</si>
  <si>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</si>
  <si>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</si>
  <si>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</si>
  <si>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</si>
  <si>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</si>
  <si>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</si>
  <si>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</si>
  <si>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</si>
  <si>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</si>
  <si>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</si>
  <si>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</si>
  <si>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</si>
  <si>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</si>
  <si>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</si>
  <si>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</si>
  <si>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</si>
  <si>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</si>
  <si>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</si>
  <si>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</si>
  <si>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</si>
  <si>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</si>
  <si>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</si>
  <si>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</si>
  <si>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</si>
  <si>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</si>
  <si>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</si>
  <si>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</si>
  <si>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</si>
  <si>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</si>
  <si>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</si>
  <si>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</si>
  <si>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</si>
  <si>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</si>
  <si>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</si>
  <si>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</si>
  <si>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</si>
  <si>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</si>
  <si>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</si>
  <si>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</si>
  <si>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</si>
  <si>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</si>
  <si>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</si>
  <si>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</si>
  <si>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</si>
  <si>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</si>
  <si>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</si>
  <si>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</si>
  <si>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</si>
  <si>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</si>
  <si>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</si>
  <si>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</si>
  <si>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</si>
  <si>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</si>
  <si>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</si>
  <si>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</si>
  <si>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</si>
  <si>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</si>
  <si>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</si>
  <si>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</si>
  <si>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</si>
  <si>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</si>
  <si>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</si>
  <si>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</si>
  <si>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</si>
  <si>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</si>
  <si>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</si>
  <si>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</si>
  <si>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</si>
  <si>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</si>
  <si>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</si>
  <si>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</si>
  <si>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</si>
  <si>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</si>
  <si>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</si>
  <si>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</si>
  <si>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</si>
  <si>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</si>
  <si>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</si>
  <si>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</si>
  <si>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</si>
  <si>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</si>
  <si>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</si>
  <si>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</si>
  <si>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</si>
  <si>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</si>
  <si>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</si>
  <si>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</si>
  <si>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</si>
  <si>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</si>
  <si>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</si>
  <si>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</si>
  <si>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</si>
  <si>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</si>
  <si>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</si>
  <si>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</si>
  <si>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</si>
  <si>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</si>
  <si>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</si>
  <si>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</si>
  <si>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</si>
  <si>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</si>
  <si>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</si>
  <si>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</si>
  <si>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</si>
  <si>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</si>
  <si>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</si>
  <si>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</si>
  <si>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</si>
  <si>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</si>
  <si>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</si>
  <si>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</si>
  <si>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</si>
  <si>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</si>
  <si>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</si>
  <si>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</si>
  <si>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</si>
  <si>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</si>
  <si>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</si>
  <si>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</si>
  <si>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</si>
  <si>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</si>
  <si>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</si>
  <si>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</si>
  <si>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</si>
  <si>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</si>
  <si>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</si>
  <si>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</si>
  <si>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</si>
  <si>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</si>
  <si>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</si>
  <si>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</si>
  <si>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</si>
  <si>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</si>
  <si>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</si>
  <si>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</si>
  <si>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</si>
  <si>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</si>
  <si>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</si>
  <si>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</si>
  <si>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</si>
  <si>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</si>
  <si>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</si>
  <si>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</si>
  <si>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</si>
  <si>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</si>
  <si>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</si>
  <si>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</si>
  <si>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</si>
  <si>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</si>
  <si>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</si>
  <si>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</si>
  <si>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</si>
  <si>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</si>
  <si>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</si>
  <si>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</si>
  <si>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</si>
  <si>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</si>
  <si>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</si>
  <si>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</si>
  <si>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</si>
  <si>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</si>
  <si>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</si>
  <si>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</si>
  <si>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</si>
  <si>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</si>
  <si>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</si>
  <si>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</si>
  <si>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</si>
  <si>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</si>
  <si>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</si>
  <si>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</si>
  <si>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</si>
  <si>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</si>
  <si>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</si>
  <si>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</si>
  <si>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</si>
  <si>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</si>
  <si>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</si>
  <si>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</si>
  <si>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</si>
  <si>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</si>
  <si>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</si>
  <si>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</si>
  <si>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</si>
  <si>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</si>
  <si>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</si>
  <si>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</si>
  <si>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</si>
  <si>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</si>
  <si>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</si>
  <si>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</si>
  <si>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</si>
  <si>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</si>
  <si>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</si>
  <si>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</si>
  <si>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</si>
  <si>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</si>
  <si>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</si>
  <si>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</si>
  <si>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</si>
  <si>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</si>
  <si>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</si>
  <si>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</si>
  <si>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</si>
  <si>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</si>
  <si>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</si>
  <si>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</si>
  <si>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</si>
  <si>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</si>
  <si>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</si>
  <si>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</si>
  <si>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</si>
  <si>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</si>
  <si>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</si>
  <si>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</si>
  <si>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</si>
  <si>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</si>
  <si>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</si>
  <si>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</si>
  <si>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</si>
  <si>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</si>
  <si>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</si>
  <si>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</si>
  <si>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</si>
  <si>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</si>
  <si>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</si>
  <si>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</si>
  <si>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</si>
  <si>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</si>
  <si>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</si>
  <si>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</si>
  <si>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</si>
  <si>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</si>
  <si>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</si>
  <si>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</si>
  <si>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</si>
  <si>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</si>
  <si>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</si>
  <si>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</si>
  <si>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</si>
  <si>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</si>
  <si>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</si>
  <si>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</si>
  <si>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</si>
  <si>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</si>
  <si>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</si>
  <si>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</si>
  <si>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</si>
  <si>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</si>
  <si>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</si>
  <si>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</si>
  <si>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</si>
  <si>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</si>
  <si>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</si>
  <si>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</si>
  <si>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</si>
  <si>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</si>
  <si>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</si>
  <si>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</si>
  <si>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</si>
  <si>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</si>
  <si>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</si>
  <si>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</si>
  <si>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</si>
  <si>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</si>
  <si>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</si>
  <si>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</si>
  <si>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</si>
  <si>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</si>
  <si>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</si>
  <si>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</si>
  <si>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</si>
  <si>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</si>
  <si>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</si>
  <si>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</si>
  <si>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</si>
  <si>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</si>
  <si>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</si>
  <si>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</si>
  <si>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</si>
  <si>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</si>
  <si>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</si>
  <si>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</si>
  <si>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</si>
  <si>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</si>
  <si>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</si>
  <si>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</si>
  <si>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</si>
  <si>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</si>
  <si>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</si>
  <si>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</si>
  <si>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</si>
  <si>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</si>
  <si>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</si>
  <si>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</si>
  <si>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</si>
  <si>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</si>
  <si>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</si>
  <si>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</si>
  <si>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</si>
  <si>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</si>
  <si>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</si>
  <si>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</si>
  <si>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</si>
  <si>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</si>
  <si>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</si>
  <si>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</si>
  <si>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</si>
  <si>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</si>
  <si>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</si>
  <si>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</si>
  <si>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</si>
  <si>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</si>
  <si>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</si>
  <si>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</si>
  <si>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</si>
  <si>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</si>
  <si>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</si>
  <si>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</si>
  <si>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</si>
  <si>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</si>
  <si>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</si>
  <si>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</si>
  <si>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</si>
  <si>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</si>
  <si>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</si>
  <si>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</si>
  <si>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</si>
  <si>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</si>
  <si>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</si>
  <si>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</si>
  <si>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</si>
  <si>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</si>
  <si>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</si>
  <si>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</si>
  <si>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</si>
  <si>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</si>
  <si>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</si>
  <si>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</si>
  <si>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</si>
  <si>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</si>
  <si>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</si>
  <si>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</si>
  <si>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</si>
  <si>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</si>
  <si>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</si>
  <si>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</si>
  <si>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</si>
  <si>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</si>
  <si>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</si>
  <si>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</si>
  <si>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</si>
  <si>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</si>
  <si>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</si>
  <si>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</si>
  <si>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</si>
  <si>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</si>
  <si>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</si>
  <si>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</si>
  <si>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</si>
  <si>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</si>
  <si>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</si>
  <si>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</si>
  <si>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</si>
  <si>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</si>
  <si>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</si>
  <si>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</si>
  <si>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</si>
  <si>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</si>
  <si>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</si>
  <si>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</si>
  <si>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</si>
  <si>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</si>
  <si>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</si>
  <si>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</si>
  <si>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</si>
  <si>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</si>
  <si>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</si>
  <si>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</si>
  <si>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</si>
  <si>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</si>
  <si>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</si>
  <si>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</si>
  <si>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</si>
  <si>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</si>
  <si>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</si>
  <si>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</si>
  <si>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</si>
  <si>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</si>
  <si>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</si>
  <si>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</si>
  <si>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</si>
  <si>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</si>
  <si>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</si>
  <si>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</si>
  <si>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</si>
  <si>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</si>
  <si>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</si>
  <si>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</si>
  <si>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</si>
  <si>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</si>
  <si>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</si>
  <si>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</si>
  <si>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</si>
  <si>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</si>
  <si>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</si>
  <si>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</si>
  <si>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</si>
  <si>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</si>
  <si>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</si>
  <si>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</si>
  <si>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</si>
  <si>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</si>
  <si>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</si>
  <si>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</si>
  <si>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</si>
  <si>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</si>
  <si>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</si>
  <si>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</si>
  <si>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</si>
  <si>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</si>
  <si>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</si>
  <si>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</si>
  <si>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</si>
  <si>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</si>
  <si>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</si>
  <si>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</si>
  <si>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</si>
  <si>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</si>
  <si>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</si>
  <si>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</si>
  <si>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</si>
  <si>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</si>
  <si>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</si>
  <si>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</si>
  <si>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</si>
  <si>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</si>
  <si>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</si>
  <si>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</si>
  <si>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</si>
  <si>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</si>
  <si>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</si>
  <si>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</si>
  <si>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</si>
  <si>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</si>
  <si>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</si>
  <si>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</si>
  <si>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</si>
  <si>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</si>
  <si>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</si>
  <si>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</si>
  <si>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</si>
  <si>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</si>
  <si>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</si>
  <si>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</si>
  <si>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</si>
  <si>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</si>
  <si>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</si>
  <si>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</si>
  <si>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</si>
  <si>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</si>
  <si>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</si>
  <si>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</si>
  <si>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</si>
  <si>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</si>
  <si>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</si>
  <si>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</si>
  <si>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</si>
  <si>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</si>
  <si>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</si>
  <si>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</si>
  <si>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</si>
  <si>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</si>
  <si>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</si>
  <si>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</si>
  <si>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</si>
  <si>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</si>
  <si>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</si>
  <si>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</si>
  <si>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</si>
  <si>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</si>
  <si>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</si>
  <si>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</si>
  <si>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</si>
  <si>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</si>
  <si>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</si>
  <si>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</si>
  <si>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</si>
  <si>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</si>
  <si>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</si>
  <si>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</si>
  <si>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</si>
  <si>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</si>
  <si>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</si>
  <si>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</si>
  <si>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</si>
  <si>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</si>
  <si>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</si>
  <si>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</si>
  <si>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</si>
  <si>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</si>
  <si>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</si>
  <si>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</si>
  <si>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</si>
  <si>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</si>
  <si>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</si>
  <si>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</si>
  <si>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</si>
  <si>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</si>
  <si>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</si>
  <si>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</si>
  <si>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</si>
  <si>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</si>
  <si>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</si>
  <si>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</si>
  <si>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</si>
  <si>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</si>
  <si>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</si>
  <si>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</si>
  <si>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</si>
  <si>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</si>
  <si>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</si>
  <si>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</si>
  <si>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</si>
  <si>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</si>
  <si>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</si>
  <si>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</si>
  <si>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</si>
  <si>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</si>
  <si>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</si>
  <si>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</si>
  <si>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</si>
  <si>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</si>
  <si>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</si>
  <si>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</si>
  <si>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</si>
  <si>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</si>
  <si>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</si>
  <si>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</si>
  <si>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</si>
  <si>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</si>
  <si>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</si>
  <si>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</si>
  <si>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</si>
  <si>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</si>
  <si>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</si>
  <si>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</si>
  <si>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</si>
  <si>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</si>
  <si>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</si>
  <si>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</si>
  <si>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</si>
  <si>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</si>
  <si>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</si>
  <si>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</si>
  <si>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</si>
  <si>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</si>
  <si>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</si>
  <si>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</si>
  <si>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</si>
  <si>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</si>
  <si>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</si>
  <si>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</si>
  <si>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</si>
  <si>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</si>
  <si>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</si>
  <si>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</si>
  <si>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</si>
  <si>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</si>
  <si>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</si>
  <si>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</si>
  <si>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</si>
  <si>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</si>
  <si>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</si>
  <si>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</si>
  <si>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</si>
  <si>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</si>
  <si>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</si>
  <si>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</si>
  <si>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</si>
  <si>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</si>
  <si>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</si>
  <si>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</si>
  <si>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</si>
  <si>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</si>
  <si>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</si>
  <si>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</si>
  <si>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</si>
  <si>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</si>
  <si>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</si>
  <si>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</si>
  <si>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</si>
  <si>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</si>
  <si>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</si>
  <si>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</si>
  <si>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</si>
  <si>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</si>
  <si>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</si>
  <si>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</si>
  <si>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</si>
  <si>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</si>
  <si>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</si>
  <si>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</si>
  <si>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</si>
  <si>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</si>
  <si>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</si>
  <si>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</si>
  <si>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</si>
  <si>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</si>
  <si>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</si>
  <si>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</si>
  <si>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</si>
  <si>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</si>
  <si>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</si>
  <si>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</si>
  <si>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</si>
  <si>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</si>
  <si>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</si>
  <si>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</si>
  <si>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</si>
  <si>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</si>
  <si>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</si>
  <si>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</si>
  <si>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</si>
  <si>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</si>
  <si>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</si>
  <si>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</si>
  <si>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</si>
  <si>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</si>
  <si>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</si>
  <si>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</si>
  <si>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</si>
  <si>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</si>
  <si>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</si>
  <si>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</si>
  <si>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</si>
  <si>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</si>
  <si>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</si>
  <si>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</si>
  <si>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</si>
  <si>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</si>
  <si>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</si>
  <si>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</si>
  <si>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</si>
  <si>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</si>
  <si>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</si>
  <si>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</si>
  <si>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</si>
  <si>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</si>
  <si>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</si>
  <si>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</si>
  <si>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</si>
  <si>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</si>
  <si>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</si>
  <si>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</si>
  <si>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</si>
  <si>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</si>
  <si>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</si>
  <si>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</si>
  <si>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</si>
  <si>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</si>
  <si>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</si>
  <si>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</si>
  <si>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</si>
  <si>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</si>
  <si>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</si>
  <si>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</si>
  <si>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</si>
  <si>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</si>
  <si>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</si>
  <si>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</si>
  <si>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</si>
  <si>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</si>
  <si>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</si>
  <si>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</si>
  <si>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</si>
  <si>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</si>
  <si>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</si>
  <si>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</si>
  <si>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</si>
  <si>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</si>
  <si>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</si>
  <si>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</si>
  <si>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</si>
  <si>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</si>
  <si>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</si>
  <si>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</si>
  <si>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</si>
  <si>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</si>
  <si>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</si>
  <si>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</si>
  <si>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</si>
  <si>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</si>
  <si>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</si>
  <si>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</si>
  <si>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</si>
  <si>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</si>
  <si>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</si>
  <si>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</si>
  <si>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</si>
  <si>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</si>
  <si>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</si>
  <si>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</si>
  <si>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</si>
  <si>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</si>
  <si>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</si>
  <si>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</si>
  <si>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</si>
  <si>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</si>
  <si>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</si>
  <si>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</si>
  <si>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</si>
  <si>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</si>
  <si>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</si>
  <si>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</si>
  <si>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</si>
  <si>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</si>
  <si>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</si>
  <si>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</si>
  <si>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</si>
  <si>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</si>
  <si>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</si>
  <si>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</si>
  <si>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</si>
  <si>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</si>
  <si>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</si>
  <si>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</si>
  <si>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</si>
  <si>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</si>
  <si>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</si>
  <si>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</si>
  <si>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</si>
  <si>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</si>
  <si>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</si>
  <si>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</si>
  <si>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</si>
  <si>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</si>
  <si>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</si>
  <si>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</si>
  <si>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</si>
  <si>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</si>
  <si>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</si>
  <si>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</si>
  <si>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</si>
  <si>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</si>
  <si>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</si>
  <si>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</si>
  <si>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</si>
  <si>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</si>
  <si>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</si>
  <si>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</si>
  <si>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</si>
  <si>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</si>
  <si>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</si>
  <si>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</si>
  <si>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</si>
  <si>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</si>
  <si>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</si>
  <si>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</si>
  <si>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</si>
  <si>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</si>
  <si>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</si>
  <si>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</si>
  <si>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</si>
  <si>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</si>
  <si>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</si>
  <si>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</si>
  <si>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</si>
  <si>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</si>
  <si>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</si>
  <si>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</si>
  <si>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</si>
  <si>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</si>
  <si>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</si>
  <si>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</si>
  <si>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</si>
  <si>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</si>
  <si>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</si>
  <si>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</si>
  <si>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</si>
  <si>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</si>
  <si>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</si>
  <si>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</si>
  <si>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</si>
  <si>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</si>
  <si>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</si>
  <si>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</si>
  <si>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</si>
  <si>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</si>
  <si>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</si>
  <si>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</si>
  <si>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</si>
  <si>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</si>
  <si>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</si>
  <si>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</si>
  <si>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</si>
  <si>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</si>
  <si>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</si>
  <si>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</si>
  <si>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</si>
  <si>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</si>
  <si>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</si>
  <si>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</si>
  <si>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</si>
  <si>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</si>
  <si>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</si>
  <si>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</si>
  <si>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</si>
  <si>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</si>
  <si>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</si>
  <si>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</si>
  <si>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</si>
  <si>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</si>
  <si>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</si>
  <si>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</si>
  <si>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</si>
  <si>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</si>
  <si>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</si>
  <si>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</si>
  <si>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</si>
  <si>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</si>
  <si>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</si>
  <si>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</si>
  <si>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</si>
  <si>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</si>
  <si>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</si>
  <si>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</si>
  <si>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</si>
  <si>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</si>
  <si>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</si>
  <si>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</si>
  <si>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</si>
  <si>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</si>
  <si>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</si>
  <si>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</si>
  <si>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</si>
  <si>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</si>
  <si>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</si>
  <si>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</si>
  <si>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</si>
  <si>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</si>
  <si>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</si>
  <si>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</si>
  <si>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</si>
  <si>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</si>
  <si>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</si>
  <si>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</si>
  <si>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</si>
  <si>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</si>
  <si>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</si>
  <si>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</si>
  <si>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</si>
  <si>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</si>
  <si>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</si>
  <si>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</si>
  <si>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</si>
  <si>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</si>
  <si>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</si>
  <si>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</si>
  <si>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</si>
  <si>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</si>
  <si>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</si>
  <si>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</si>
  <si>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</si>
  <si>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</si>
  <si>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</si>
  <si>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</si>
  <si>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</si>
  <si>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</si>
  <si>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</si>
  <si>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</si>
  <si>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</si>
  <si>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</si>
  <si>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</si>
  <si>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</si>
  <si>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</si>
  <si>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</si>
  <si>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</si>
  <si>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</si>
  <si>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</si>
  <si>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</si>
  <si>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</si>
  <si>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</si>
  <si>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</si>
  <si>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</si>
  <si>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</si>
  <si>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</si>
  <si>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</si>
  <si>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</si>
  <si>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</si>
  <si>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</si>
  <si>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</si>
  <si>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</si>
  <si>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</si>
  <si>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</si>
  <si>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</si>
  <si>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</si>
  <si>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</si>
  <si>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</si>
  <si>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</si>
  <si>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</si>
  <si>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</si>
  <si>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</si>
  <si>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</si>
  <si>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</si>
  <si>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</si>
  <si>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</si>
  <si>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</si>
  <si>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</si>
  <si>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</si>
  <si>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</si>
  <si>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</si>
  <si>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</si>
  <si>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</si>
  <si>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</si>
  <si>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</si>
  <si>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</si>
  <si>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</si>
  <si>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</si>
  <si>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</si>
  <si>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</si>
  <si>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</si>
  <si>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</si>
  <si>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</si>
  <si>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</si>
  <si>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</si>
  <si>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</si>
  <si>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</si>
  <si>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</si>
  <si>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</si>
  <si>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</si>
  <si>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</si>
  <si>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</si>
  <si>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</si>
  <si>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</si>
  <si>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</si>
  <si>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</si>
  <si>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</si>
  <si>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</si>
  <si>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</si>
  <si>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</si>
  <si>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</si>
  <si>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</si>
  <si>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</si>
  <si>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</si>
  <si>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</si>
  <si>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</si>
  <si>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</si>
  <si>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</si>
  <si>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</si>
  <si>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</si>
  <si>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</si>
  <si>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</si>
  <si>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</si>
  <si>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</si>
  <si>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</si>
  <si>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</si>
  <si>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</si>
  <si>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</si>
  <si>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</si>
  <si>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</si>
  <si>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</si>
  <si>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</si>
  <si>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</si>
  <si>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</si>
  <si>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</si>
  <si>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</si>
  <si>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</si>
  <si>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</si>
  <si>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</si>
  <si>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</si>
  <si>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</si>
  <si>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</si>
  <si>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</si>
  <si>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</si>
  <si>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</si>
  <si>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</si>
  <si>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</si>
  <si>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</si>
  <si>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</si>
  <si>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</si>
  <si>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</si>
  <si>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</si>
  <si>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</si>
  <si>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</si>
  <si>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</si>
  <si>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</si>
  <si>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</si>
  <si>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</si>
  <si>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</si>
  <si>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</si>
  <si>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</si>
  <si>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</si>
  <si>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</si>
  <si>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</si>
  <si>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</si>
  <si>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</si>
  <si>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</si>
  <si>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</si>
  <si>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</si>
  <si>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</si>
  <si>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</si>
  <si>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</si>
  <si>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</si>
  <si>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</si>
  <si>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</si>
  <si>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</si>
  <si>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</si>
  <si>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</si>
  <si>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</si>
  <si>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</si>
  <si>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</si>
  <si>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</si>
  <si>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</si>
  <si>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</si>
  <si>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</si>
  <si>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</si>
  <si>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</si>
  <si>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</si>
  <si>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</si>
  <si>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</si>
  <si>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</si>
  <si>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</si>
  <si>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</si>
  <si>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</si>
  <si>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</si>
  <si>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</si>
  <si>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</si>
  <si>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</si>
  <si>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</si>
  <si>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</si>
  <si>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</si>
  <si>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</si>
  <si>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</si>
  <si>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</si>
  <si>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</si>
  <si>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</si>
  <si>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</si>
  <si>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</si>
  <si>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</si>
  <si>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</si>
  <si>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</si>
  <si>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</si>
  <si>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</si>
  <si>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</si>
  <si>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</si>
  <si>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</si>
  <si>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</si>
  <si>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</si>
  <si>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</si>
  <si>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</si>
  <si>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</si>
  <si>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</si>
  <si>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</si>
  <si>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</si>
  <si>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</si>
  <si>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</si>
  <si>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</si>
  <si>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</si>
  <si>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</si>
  <si>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</si>
  <si>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</si>
  <si>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</si>
  <si>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</si>
  <si>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</si>
  <si>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</si>
  <si>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</si>
  <si>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</si>
  <si>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</si>
  <si>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</si>
  <si>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</si>
  <si>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</si>
  <si>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</si>
  <si>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</si>
  <si>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</si>
  <si>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</si>
  <si>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</si>
  <si>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</si>
  <si>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</si>
  <si>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</si>
  <si>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</si>
  <si>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</si>
  <si>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</si>
  <si>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</si>
  <si>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</si>
  <si>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</si>
  <si>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</si>
  <si>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</si>
  <si>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</si>
  <si>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</si>
  <si>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</si>
  <si>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</si>
  <si>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</si>
  <si>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</si>
  <si>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</si>
  <si>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</si>
  <si>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</si>
  <si>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</si>
  <si>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</si>
  <si>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</si>
  <si>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</si>
  <si>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</si>
  <si>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</si>
  <si>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</si>
  <si>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</si>
  <si>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</si>
  <si>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</si>
  <si>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</si>
  <si>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</si>
  <si>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</si>
  <si>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</si>
  <si>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</si>
  <si>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</si>
  <si>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</si>
  <si>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</si>
  <si>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</si>
  <si>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</si>
  <si>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</si>
  <si>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</si>
  <si>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</si>
  <si>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</si>
  <si>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</si>
  <si>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</si>
  <si>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</si>
  <si>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</si>
  <si>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</si>
  <si>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</si>
  <si>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</si>
  <si>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</si>
  <si>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</si>
  <si>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</si>
  <si>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</si>
  <si>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</si>
  <si>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</si>
  <si>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</si>
  <si>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</si>
  <si>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</si>
  <si>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</si>
  <si>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</si>
  <si>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</si>
  <si>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</si>
  <si>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</si>
  <si>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</si>
  <si>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</si>
  <si>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</si>
  <si>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</si>
  <si>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</si>
  <si>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</si>
  <si>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</si>
  <si>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</si>
  <si>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</si>
  <si>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</si>
  <si>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</si>
  <si>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</si>
  <si>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</si>
  <si>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</si>
  <si>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</si>
  <si>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</si>
  <si>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</si>
  <si>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</si>
  <si>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</si>
  <si>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</si>
  <si>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</si>
  <si>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</si>
  <si>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</si>
  <si>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</si>
  <si>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</si>
  <si>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</si>
  <si>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</si>
  <si>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</si>
  <si>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</si>
  <si>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</si>
  <si>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</si>
  <si>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</si>
  <si>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</si>
  <si>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</si>
  <si>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</si>
  <si>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</si>
  <si>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</si>
  <si>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</si>
  <si>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</si>
  <si>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</si>
  <si>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</si>
  <si>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</si>
  <si>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</si>
  <si>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</si>
  <si>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</si>
  <si>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</si>
  <si>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</si>
  <si>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</si>
  <si>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</si>
  <si>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</si>
  <si>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</si>
  <si>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</si>
  <si>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</si>
  <si>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</si>
  <si>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</si>
  <si>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</si>
  <si>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</si>
  <si>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</si>
  <si>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</si>
  <si>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</si>
  <si>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</si>
  <si>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</si>
  <si>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</si>
  <si>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</si>
  <si>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</si>
  <si>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</si>
  <si>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</si>
  <si>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</si>
  <si>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</si>
  <si>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</si>
  <si>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</si>
  <si>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</si>
  <si>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</si>
  <si>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</si>
  <si>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</si>
  <si>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</si>
  <si>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</si>
  <si>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</si>
  <si>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</si>
  <si>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</si>
  <si>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</si>
  <si>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</si>
  <si>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</si>
  <si>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</si>
  <si>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</si>
  <si>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</si>
  <si>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</si>
  <si>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</si>
  <si>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</si>
  <si>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</si>
  <si>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</si>
  <si>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</si>
  <si>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</si>
  <si>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</si>
  <si>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</si>
  <si>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</si>
  <si>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</si>
  <si>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</si>
  <si>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</si>
  <si>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</si>
  <si>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</si>
  <si>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</si>
  <si>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</si>
  <si>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</si>
  <si>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</si>
  <si>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</si>
  <si>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</si>
  <si>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</si>
  <si>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</si>
  <si>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</si>
  <si>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</si>
  <si>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</si>
  <si>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</si>
  <si>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</si>
  <si>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</si>
  <si>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</si>
  <si>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</si>
  <si>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</si>
  <si>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</si>
  <si>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</si>
  <si>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</si>
  <si>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</si>
  <si>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</si>
  <si>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</si>
  <si>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</si>
  <si>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</si>
  <si>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</si>
  <si>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</si>
  <si>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</si>
  <si>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</si>
  <si>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</si>
  <si>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</si>
  <si>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</si>
  <si>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</si>
  <si>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</si>
  <si>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</si>
  <si>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</si>
  <si>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</si>
  <si>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</si>
  <si>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</si>
  <si>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</si>
  <si>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</si>
  <si>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</si>
  <si>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</si>
  <si>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</si>
  <si>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</si>
  <si>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</si>
  <si>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</si>
  <si>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</si>
  <si>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</si>
  <si>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</si>
  <si>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</si>
  <si>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</si>
  <si>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</si>
  <si>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</si>
  <si>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</si>
  <si>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</si>
  <si>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</si>
  <si>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</si>
  <si>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</si>
  <si>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</si>
  <si>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</si>
  <si>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</si>
  <si>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</si>
  <si>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</si>
  <si>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</si>
  <si>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</si>
  <si>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</si>
  <si>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</si>
  <si>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</si>
  <si>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</si>
  <si>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</si>
  <si>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</si>
  <si>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</si>
  <si>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</si>
  <si>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</si>
  <si>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</si>
  <si>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</si>
  <si>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</si>
  <si>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</si>
  <si>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</si>
  <si>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</si>
  <si>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</si>
  <si>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</si>
  <si>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</si>
  <si>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</si>
  <si>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</si>
  <si>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</si>
  <si>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</si>
  <si>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</si>
  <si>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</si>
  <si>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</si>
  <si>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</si>
  <si>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</si>
  <si>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</si>
  <si>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</si>
  <si>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</si>
  <si>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</si>
  <si>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</si>
  <si>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</si>
  <si>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</si>
  <si>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</si>
  <si>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</si>
  <si>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</si>
  <si>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</si>
  <si>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</si>
  <si>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</si>
  <si>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</si>
  <si>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</si>
  <si>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</si>
  <si>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</si>
  <si>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</si>
  <si>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</si>
  <si>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</si>
  <si>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</si>
  <si>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</si>
  <si>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</si>
  <si>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</si>
  <si>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</si>
  <si>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</si>
  <si>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</si>
  <si>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</si>
  <si>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</si>
  <si>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</si>
  <si>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</si>
  <si>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</si>
  <si>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</si>
  <si>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</si>
  <si>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</si>
  <si>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</si>
  <si>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</si>
  <si>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</si>
  <si>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</si>
  <si>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</si>
  <si>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</si>
  <si>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</si>
  <si>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</si>
  <si>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</si>
  <si>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</si>
  <si>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</si>
  <si>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</si>
  <si>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</si>
  <si>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</si>
  <si>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</si>
  <si>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</si>
  <si>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</si>
  <si>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</si>
  <si>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</si>
  <si>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</si>
  <si>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</si>
  <si>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</si>
  <si>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</si>
  <si>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</si>
  <si>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</si>
  <si>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</si>
  <si>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</si>
  <si>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</si>
  <si>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</si>
  <si>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</si>
  <si>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</si>
  <si>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</si>
  <si>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</si>
  <si>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</si>
  <si>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</si>
  <si>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</si>
  <si>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</si>
  <si>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</si>
  <si>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</si>
  <si>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</si>
  <si>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</si>
  <si>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</si>
  <si>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</si>
  <si>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</si>
  <si>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</si>
  <si>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</si>
  <si>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</si>
  <si>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</si>
  <si>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</si>
  <si>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</si>
  <si>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</si>
  <si>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</si>
  <si>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</si>
  <si>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</si>
  <si>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</si>
  <si>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</si>
  <si>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</si>
  <si>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</si>
  <si>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</si>
  <si>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</si>
  <si>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</si>
  <si>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</si>
  <si>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</si>
  <si>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</si>
  <si>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</si>
  <si>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</si>
  <si>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</si>
  <si>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</si>
  <si>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</si>
  <si>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</si>
  <si>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</si>
  <si>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</si>
  <si>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</si>
  <si>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</si>
  <si>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</si>
  <si>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</si>
  <si>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</si>
  <si>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</si>
  <si>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</si>
  <si>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</si>
  <si>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</si>
  <si>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</si>
  <si>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</si>
  <si>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</si>
  <si>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</si>
  <si>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</si>
  <si>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</si>
  <si>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</si>
  <si>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</si>
  <si>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</si>
  <si>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</si>
  <si>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</si>
  <si>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</si>
  <si>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</si>
  <si>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</si>
  <si>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</si>
  <si>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</si>
  <si>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</si>
  <si>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</si>
  <si>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</si>
  <si>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</si>
  <si>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</si>
  <si>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</si>
  <si>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</si>
  <si>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</si>
  <si>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</si>
  <si>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</si>
  <si>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</si>
  <si>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</si>
  <si>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</si>
  <si>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</si>
  <si>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</si>
  <si>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</si>
  <si>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</si>
  <si>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</si>
  <si>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</si>
  <si>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</si>
  <si>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</si>
  <si>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</si>
  <si>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</si>
  <si>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</si>
  <si>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</si>
  <si>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</si>
  <si>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</si>
  <si>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</si>
  <si>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</si>
  <si>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</si>
  <si>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</si>
  <si>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</si>
  <si>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</si>
  <si>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</si>
  <si>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</si>
  <si>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</si>
  <si>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</si>
  <si>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</si>
  <si>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</si>
  <si>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</si>
  <si>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</si>
  <si>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</si>
  <si>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</si>
  <si>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</si>
  <si>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</si>
  <si>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</si>
  <si>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</si>
  <si>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</si>
  <si>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</si>
  <si>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</si>
  <si>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</si>
  <si>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</si>
  <si>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</si>
  <si>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</si>
  <si>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</si>
  <si>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</si>
  <si>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</si>
  <si>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</si>
  <si>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</si>
  <si>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</si>
  <si>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</si>
  <si>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</si>
  <si>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</si>
  <si>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</si>
  <si>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</si>
  <si>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</si>
  <si>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</si>
  <si>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</si>
  <si>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</si>
  <si>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</si>
  <si>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</si>
  <si>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</si>
  <si>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</si>
  <si>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</si>
  <si>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</si>
  <si>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</si>
  <si>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</si>
  <si>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</si>
  <si>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</si>
  <si>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</si>
  <si>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</si>
  <si>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</si>
  <si>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</si>
  <si>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</si>
  <si>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</si>
  <si>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</si>
  <si>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</si>
  <si>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</si>
  <si>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</si>
  <si>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</si>
  <si>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</si>
  <si>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</si>
  <si>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</si>
  <si>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</si>
  <si>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</si>
  <si>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</si>
  <si>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</si>
  <si>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</si>
  <si>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</si>
  <si>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</si>
  <si>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</si>
  <si>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</si>
  <si>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</si>
  <si>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</si>
  <si>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</si>
  <si>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</si>
  <si>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</si>
  <si>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</si>
  <si>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</si>
  <si>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</si>
  <si>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</si>
  <si>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</si>
  <si>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</si>
  <si>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</si>
  <si>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</si>
  <si>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</si>
  <si>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</si>
  <si>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</si>
  <si>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</si>
  <si>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</si>
  <si>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</si>
  <si>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</si>
  <si>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</si>
  <si>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</si>
  <si>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</si>
  <si>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</si>
  <si>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</si>
  <si>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</si>
  <si>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</si>
  <si>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</si>
  <si>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</si>
  <si>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</si>
  <si>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</si>
  <si>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</si>
  <si>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</si>
  <si>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</si>
  <si>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</si>
  <si>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</si>
  <si>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</si>
  <si>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</si>
  <si>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</si>
  <si>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</si>
  <si>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</si>
  <si>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</si>
  <si>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</si>
  <si>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</si>
  <si>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</si>
  <si>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</si>
  <si>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</si>
  <si>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</si>
  <si>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</si>
  <si>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</si>
  <si>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</si>
  <si>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</si>
  <si>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</si>
  <si>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</si>
  <si>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</si>
  <si>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</si>
  <si>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</si>
  <si>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</si>
  <si>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</si>
  <si>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</si>
  <si>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</si>
  <si>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</si>
  <si>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</si>
  <si>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</si>
  <si>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</si>
  <si>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</si>
  <si>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</si>
  <si>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</si>
  <si>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</si>
  <si>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</si>
  <si>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</si>
  <si>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</si>
  <si>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</si>
  <si>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</si>
  <si>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</si>
  <si>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</si>
  <si>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</si>
  <si>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</si>
  <si>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</si>
  <si>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</si>
  <si>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</si>
  <si>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</si>
  <si>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</si>
  <si>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</si>
  <si>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</si>
  <si>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</si>
  <si>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</si>
  <si>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</si>
  <si>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</si>
  <si>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</si>
  <si>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</si>
  <si>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</si>
  <si>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</si>
  <si>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</si>
  <si>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</si>
  <si>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</si>
  <si>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</si>
  <si>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</si>
  <si>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</si>
  <si>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</si>
  <si>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</si>
  <si>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</si>
  <si>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</si>
  <si>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</si>
  <si>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</si>
  <si>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</si>
  <si>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</si>
  <si>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</si>
  <si>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</si>
  <si>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</si>
  <si>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</si>
  <si>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</si>
  <si>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</si>
  <si>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</si>
  <si>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</si>
  <si>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</si>
  <si>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</si>
  <si>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</si>
  <si>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</si>
  <si>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</si>
  <si>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</si>
  <si>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</si>
  <si>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</si>
  <si>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</si>
  <si>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</si>
  <si>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</si>
  <si>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</si>
  <si>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</si>
  <si>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</si>
  <si>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</si>
  <si>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</si>
  <si>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</si>
  <si>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</si>
  <si>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</si>
  <si>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</si>
  <si>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</si>
  <si>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</si>
  <si>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</si>
  <si>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</si>
  <si>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</si>
  <si>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</si>
  <si>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</si>
  <si>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</si>
  <si>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</si>
  <si>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</si>
  <si>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</si>
  <si>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</si>
  <si>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</si>
  <si>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</si>
  <si>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</si>
  <si>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</si>
  <si>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</si>
  <si>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</si>
  <si>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</si>
  <si>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</si>
  <si>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</si>
  <si>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</si>
  <si>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</si>
  <si>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</si>
  <si>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</si>
  <si>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</si>
  <si>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</si>
  <si>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</si>
  <si>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</si>
  <si>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</si>
  <si>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</si>
  <si>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</si>
  <si>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</si>
  <si>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</si>
  <si>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</si>
  <si>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</si>
  <si>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</si>
  <si>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</si>
  <si>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</si>
  <si>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</si>
  <si>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</si>
  <si>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</si>
  <si>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</si>
  <si>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</si>
  <si>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</si>
  <si>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</si>
  <si>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</si>
  <si>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</si>
  <si>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</si>
  <si>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</si>
  <si>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</si>
  <si>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</si>
  <si>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</si>
  <si>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</si>
  <si>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</si>
  <si>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</si>
  <si>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</si>
  <si>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</si>
  <si>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</si>
  <si>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</si>
  <si>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</si>
  <si>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</si>
  <si>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</si>
  <si>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</si>
  <si>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</si>
  <si>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</si>
  <si>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</si>
  <si>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</si>
  <si>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</si>
  <si>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</si>
  <si>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</si>
  <si>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</si>
  <si>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</si>
  <si>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</si>
  <si>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</si>
  <si>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</si>
  <si>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</si>
  <si>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</si>
  <si>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</si>
  <si>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</si>
  <si>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</si>
  <si>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</si>
  <si>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</si>
  <si>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</si>
  <si>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</si>
  <si>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</si>
  <si>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</si>
  <si>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</si>
  <si>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</si>
  <si>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</si>
  <si>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</si>
  <si>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</si>
  <si>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</si>
  <si>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</si>
  <si>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</si>
  <si>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</si>
  <si>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</si>
  <si>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</si>
  <si>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</si>
  <si>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</si>
  <si>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</si>
  <si>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</si>
  <si>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</si>
  <si>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</si>
  <si>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</si>
  <si>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</si>
  <si>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</si>
  <si>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</si>
  <si>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</si>
  <si>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</si>
  <si>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</si>
  <si>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</si>
  <si>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</si>
  <si>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</si>
  <si>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</si>
  <si>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</si>
  <si>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</si>
  <si>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</si>
  <si>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</si>
  <si>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</si>
  <si>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</si>
  <si>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</si>
  <si>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</si>
  <si>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</si>
  <si>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</si>
  <si>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</si>
  <si>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</si>
  <si>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</si>
  <si>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</si>
  <si>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</si>
  <si>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</si>
  <si>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</si>
  <si>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</si>
  <si>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</si>
  <si>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</si>
  <si>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</si>
  <si>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</si>
  <si>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</si>
  <si>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</si>
  <si>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</si>
  <si>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</si>
  <si>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</si>
  <si>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</si>
  <si>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</si>
  <si>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</si>
  <si>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</si>
  <si>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</si>
  <si>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</si>
  <si>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</si>
  <si>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</si>
  <si>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</si>
  <si>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</si>
  <si>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</si>
  <si>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</si>
  <si>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</si>
  <si>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</si>
  <si>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</si>
  <si>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</si>
  <si>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</si>
  <si>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</si>
  <si>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</si>
  <si>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</si>
  <si>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</si>
  <si>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</si>
  <si>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</si>
  <si>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</si>
  <si>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</si>
  <si>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</si>
  <si>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</si>
  <si>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</si>
  <si>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</si>
  <si>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</si>
  <si>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</si>
  <si>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</si>
  <si>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</si>
  <si>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</si>
  <si>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</si>
  <si>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</si>
  <si>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</si>
  <si>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</si>
  <si>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</si>
  <si>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</si>
  <si>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</si>
  <si>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</si>
  <si>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</si>
  <si>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</si>
  <si>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</si>
  <si>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</si>
  <si>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</si>
  <si>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</si>
  <si>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</si>
  <si>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</si>
  <si>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</si>
  <si>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</si>
  <si>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</si>
  <si>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</si>
  <si>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</si>
  <si>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</si>
  <si>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</si>
  <si>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</si>
  <si>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</si>
  <si>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</si>
  <si>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</si>
  <si>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</si>
  <si>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</si>
  <si>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</si>
  <si>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</si>
  <si>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</si>
  <si>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</si>
  <si>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</si>
  <si>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</si>
  <si>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</si>
  <si>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</si>
  <si>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</si>
  <si>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</si>
  <si>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</si>
  <si>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</si>
  <si>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</si>
  <si>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</si>
  <si>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</si>
  <si>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</si>
  <si>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</si>
  <si>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</si>
  <si>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</si>
  <si>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</si>
  <si>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</si>
  <si>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</si>
  <si>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</si>
  <si>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</si>
  <si>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</si>
  <si>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</si>
  <si>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</si>
  <si>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</si>
  <si>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</si>
  <si>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</si>
  <si>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</si>
  <si>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</si>
  <si>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</si>
  <si>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</si>
  <si>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</si>
  <si>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</si>
  <si>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</si>
  <si>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</si>
  <si>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</si>
  <si>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</si>
  <si>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</si>
  <si>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</si>
  <si>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</si>
  <si>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</si>
  <si>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</si>
  <si>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</si>
  <si>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</si>
  <si>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</si>
  <si>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</si>
  <si>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</si>
  <si>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</si>
  <si>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</si>
  <si>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</si>
  <si>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</si>
  <si>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</si>
  <si>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</si>
  <si>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</si>
  <si>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</si>
  <si>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</si>
  <si>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</si>
  <si>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</si>
  <si>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</si>
  <si>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</si>
  <si>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</si>
  <si>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</si>
  <si>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</si>
  <si>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</si>
  <si>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</si>
  <si>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</si>
  <si>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</si>
  <si>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</si>
  <si>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</si>
  <si>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</si>
  <si>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</si>
  <si>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</si>
  <si>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</si>
  <si>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</si>
  <si>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</si>
  <si>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</si>
  <si>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</si>
  <si>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</si>
  <si>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</si>
  <si>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</si>
  <si>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</si>
  <si>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</si>
  <si>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</si>
  <si>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</si>
  <si>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</si>
  <si>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</si>
  <si>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</si>
  <si>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</si>
  <si>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</si>
  <si>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</si>
  <si>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</si>
  <si>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</si>
  <si>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</si>
  <si>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</si>
  <si>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</si>
  <si>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</si>
  <si>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</si>
  <si>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</si>
  <si>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</si>
  <si>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</si>
  <si>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</si>
  <si>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</si>
  <si>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</si>
  <si>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</si>
  <si>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</si>
  <si>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</si>
  <si>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</si>
  <si>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</si>
  <si>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</si>
  <si>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</si>
  <si>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</si>
  <si>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</si>
  <si>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</si>
  <si>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</si>
  <si>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</si>
  <si>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</si>
  <si>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</si>
  <si>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</si>
  <si>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</si>
  <si>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</si>
  <si>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</si>
  <si>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</si>
  <si>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</si>
  <si>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</si>
  <si>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</si>
  <si>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</si>
  <si>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</si>
  <si>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</si>
  <si>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</si>
  <si>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</si>
  <si>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</si>
  <si>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</si>
  <si>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</si>
  <si>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</si>
  <si>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</si>
  <si>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</si>
  <si>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</si>
  <si>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</si>
  <si>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</si>
  <si>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</si>
  <si>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</si>
  <si>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</si>
  <si>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</si>
  <si>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</si>
  <si>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</si>
  <si>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</si>
  <si>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</si>
  <si>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</si>
  <si>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</si>
  <si>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</si>
  <si>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</si>
  <si>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</si>
  <si>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</si>
  <si>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</si>
  <si>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</si>
  <si>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</si>
  <si>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</si>
  <si>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</si>
  <si>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</si>
  <si>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</si>
  <si>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</si>
  <si>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</si>
  <si>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</si>
  <si>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</si>
  <si>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</si>
  <si>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</si>
  <si>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</si>
  <si>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</si>
  <si>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</si>
  <si>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</si>
  <si>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</si>
  <si>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</si>
  <si>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</si>
  <si>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</si>
  <si>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</si>
  <si>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</si>
  <si>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</si>
  <si>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</si>
  <si>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</si>
  <si>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</si>
  <si>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</si>
  <si>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</si>
  <si>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</si>
  <si>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</si>
  <si>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</si>
  <si>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</si>
  <si>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</si>
  <si>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</si>
  <si>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</si>
  <si>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</si>
  <si>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</si>
  <si>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</si>
  <si>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</si>
  <si>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</si>
  <si>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</si>
  <si>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</si>
  <si>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</si>
  <si>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</si>
  <si>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</si>
  <si>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</si>
  <si>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</si>
  <si>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</si>
  <si>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</si>
  <si>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</si>
  <si>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</si>
  <si>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</si>
  <si>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</si>
  <si>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</si>
  <si>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</si>
  <si>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</si>
  <si>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</si>
  <si>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</si>
  <si>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</si>
  <si>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</si>
  <si>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</si>
  <si>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</si>
  <si>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</si>
  <si>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</si>
  <si>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</si>
  <si>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</si>
  <si>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</si>
  <si>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</si>
  <si>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</si>
  <si>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</si>
  <si>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</si>
  <si>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</si>
  <si>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</si>
  <si>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</si>
  <si>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</si>
  <si>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</si>
  <si>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</si>
  <si>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</si>
  <si>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</si>
  <si>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</si>
  <si>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</si>
  <si>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</si>
  <si>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</si>
  <si>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</si>
  <si>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</si>
  <si>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</si>
  <si>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</si>
  <si>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</si>
  <si>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</si>
  <si>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</si>
  <si>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</si>
  <si>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</si>
  <si>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</si>
  <si>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</si>
  <si>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</si>
  <si>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</si>
  <si>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</si>
  <si>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</si>
  <si>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</si>
  <si>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</si>
  <si>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</si>
  <si>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</si>
  <si>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</si>
  <si>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</si>
  <si>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</si>
  <si>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</si>
  <si>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</si>
  <si>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</si>
  <si>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</si>
  <si>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</si>
  <si>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</si>
  <si>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</si>
  <si>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</si>
  <si>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</si>
  <si>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</si>
  <si>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</si>
  <si>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</si>
  <si>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</si>
  <si>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</si>
  <si>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</si>
  <si>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</si>
  <si>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</si>
  <si>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</si>
  <si>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</si>
  <si>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</si>
  <si>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</si>
  <si>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</si>
  <si>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</si>
  <si>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</si>
  <si>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</si>
  <si>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</si>
  <si>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</si>
  <si>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</si>
  <si>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</si>
  <si>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</si>
  <si>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</si>
  <si>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</si>
  <si>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</si>
  <si>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</si>
  <si>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</si>
  <si>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</si>
  <si>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</si>
  <si>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</si>
  <si>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</si>
  <si>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</si>
  <si>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</si>
  <si>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</si>
  <si>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</si>
  <si>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</si>
  <si>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</si>
  <si>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</si>
  <si>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</si>
  <si>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</si>
  <si>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</si>
  <si>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</si>
  <si>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</si>
  <si>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</si>
  <si>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</si>
  <si>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</si>
  <si>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</si>
  <si>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</si>
  <si>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</si>
  <si>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</si>
  <si>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</si>
  <si>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</si>
  <si>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</si>
  <si>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</si>
  <si>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</si>
  <si>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</si>
  <si>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</si>
  <si>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</si>
  <si>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</si>
  <si>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</si>
  <si>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</si>
  <si>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</si>
  <si>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</si>
  <si>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</si>
  <si>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</si>
  <si>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</si>
  <si>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</si>
  <si>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</si>
  <si>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</si>
  <si>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</si>
  <si>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</si>
  <si>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</si>
  <si>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</si>
  <si>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</si>
  <si>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</si>
  <si>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</si>
  <si>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</si>
  <si>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</si>
  <si>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</si>
  <si>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</si>
  <si>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</si>
  <si>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</si>
  <si>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</si>
  <si>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</si>
  <si>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</si>
  <si>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</si>
  <si>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</si>
  <si>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</si>
  <si>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</si>
  <si>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</si>
  <si>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</si>
  <si>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</si>
  <si>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</si>
  <si>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</si>
  <si>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</si>
  <si>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</si>
  <si>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</si>
  <si>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</si>
  <si>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</si>
  <si>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</si>
  <si>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</si>
  <si>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</si>
  <si>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</si>
  <si>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</si>
  <si>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</si>
  <si>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</si>
  <si>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</si>
  <si>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</si>
  <si>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</si>
  <si>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</si>
  <si>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</si>
  <si>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</si>
  <si>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</si>
  <si>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</si>
  <si>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</si>
  <si>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</si>
  <si>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</si>
  <si>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</si>
  <si>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</si>
  <si>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</si>
  <si>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</si>
  <si>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</si>
  <si>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</si>
  <si>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</si>
  <si>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</si>
  <si>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</si>
  <si>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</si>
  <si>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</si>
  <si>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</si>
  <si>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</si>
  <si>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</si>
  <si>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</si>
  <si>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</si>
  <si>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</si>
  <si>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</si>
  <si>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</si>
  <si>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</si>
  <si>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</si>
  <si>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</si>
  <si>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</si>
  <si>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</si>
  <si>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</si>
  <si>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</si>
  <si>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</si>
  <si>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</si>
  <si>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</si>
  <si>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</si>
  <si>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</si>
  <si>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</si>
  <si>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</si>
  <si>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</si>
  <si>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</si>
  <si>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</si>
  <si>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</si>
  <si>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</si>
  <si>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</si>
  <si>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</si>
  <si>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</si>
  <si>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</si>
  <si>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</si>
  <si>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</si>
  <si>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</si>
  <si>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</si>
  <si>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</si>
  <si>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</si>
  <si>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</si>
  <si>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</si>
  <si>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</si>
  <si>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</si>
  <si>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</si>
  <si>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</si>
  <si>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</si>
  <si>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</si>
  <si>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</si>
  <si>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</si>
  <si>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</si>
  <si>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</si>
  <si>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</si>
  <si>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</si>
  <si>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</si>
  <si>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</si>
  <si>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</si>
  <si>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</si>
  <si>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</si>
  <si>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</si>
  <si>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</si>
  <si>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</si>
  <si>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</si>
  <si>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</si>
  <si>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</si>
  <si>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</si>
  <si>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</si>
  <si>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</si>
  <si>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</si>
  <si>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</si>
  <si>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</si>
  <si>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</si>
  <si>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</si>
  <si>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</si>
  <si>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</si>
  <si>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</si>
  <si>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</si>
  <si>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</si>
  <si>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</si>
  <si>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</si>
  <si>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</si>
  <si>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</si>
  <si>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</si>
  <si>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</si>
  <si>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</si>
  <si>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</si>
  <si>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</si>
  <si>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</si>
  <si>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</si>
  <si>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</si>
  <si>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</si>
  <si>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</si>
  <si>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</si>
  <si>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</si>
  <si>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</si>
  <si>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</si>
  <si>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</si>
  <si>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</si>
  <si>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</si>
  <si>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</si>
  <si>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</si>
  <si>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</si>
  <si>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</si>
  <si>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</si>
  <si>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</si>
  <si>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</si>
  <si>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</si>
  <si>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</si>
  <si>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</si>
  <si>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</si>
  <si>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</si>
  <si>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</si>
  <si>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</si>
  <si>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</si>
  <si>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</si>
  <si>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</si>
  <si>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</si>
  <si>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</si>
  <si>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</si>
  <si>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</si>
  <si>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</si>
  <si>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</si>
  <si>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</si>
  <si>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</si>
  <si>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</si>
  <si>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</si>
  <si>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</si>
  <si>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</si>
  <si>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</si>
  <si>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</si>
  <si>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</si>
  <si>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</si>
  <si>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</si>
  <si>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</si>
  <si>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</si>
  <si>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</si>
  <si>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</si>
  <si>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</si>
  <si>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</si>
  <si>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</si>
  <si>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</si>
  <si>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</si>
  <si>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</si>
  <si>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</si>
  <si>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</si>
  <si>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</si>
  <si>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</si>
  <si>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</si>
  <si>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</si>
  <si>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</si>
  <si>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</si>
  <si>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</si>
  <si>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</si>
  <si>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</si>
  <si>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</si>
  <si>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</si>
  <si>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</si>
  <si>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</si>
  <si>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</si>
  <si>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</si>
  <si>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</si>
  <si>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</si>
  <si>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</si>
  <si>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</si>
  <si>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</si>
  <si>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</si>
  <si>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</si>
  <si>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</si>
  <si>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</si>
  <si>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</si>
  <si>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</si>
  <si>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</si>
  <si>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</si>
  <si>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</si>
  <si>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</si>
  <si>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</si>
  <si>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</si>
  <si>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</si>
  <si>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</si>
  <si>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</si>
  <si>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</si>
  <si>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</si>
  <si>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</si>
  <si>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</si>
  <si>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</si>
  <si>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</si>
  <si>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</si>
  <si>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</si>
  <si>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</si>
  <si>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</si>
  <si>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</si>
  <si>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</si>
  <si>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</si>
  <si>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</si>
  <si>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</si>
  <si>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</si>
  <si>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</si>
  <si>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</si>
  <si>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</si>
  <si>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</si>
  <si>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</si>
  <si>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</si>
  <si>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</si>
  <si>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</si>
  <si>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</si>
  <si>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</si>
  <si>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</si>
  <si>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</si>
  <si>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</si>
  <si>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</si>
  <si>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</si>
  <si>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</si>
  <si>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</si>
  <si>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</si>
  <si>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</si>
  <si>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</si>
  <si>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</si>
  <si>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</si>
  <si>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</si>
  <si>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</si>
  <si>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</si>
  <si>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</si>
  <si>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</si>
  <si>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</si>
  <si>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</si>
  <si>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</si>
  <si>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</si>
  <si>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</si>
  <si>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</si>
  <si>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</si>
  <si>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</si>
  <si>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</si>
  <si>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</si>
  <si>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</si>
  <si>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</si>
  <si>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</si>
  <si>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</si>
  <si>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</si>
  <si>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</si>
  <si>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</si>
  <si>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</si>
  <si>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</si>
  <si>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</si>
  <si>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</si>
  <si>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</si>
  <si>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</si>
  <si>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</si>
  <si>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</si>
  <si>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</si>
  <si>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</si>
  <si>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</si>
  <si>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</si>
  <si>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</si>
  <si>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</si>
  <si>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</si>
  <si>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</si>
  <si>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</si>
  <si>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</si>
  <si>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</si>
  <si>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</si>
  <si>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</si>
  <si>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</si>
  <si>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</si>
  <si>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</si>
  <si>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</si>
  <si>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</si>
  <si>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</si>
  <si>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</si>
  <si>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</si>
  <si>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</si>
  <si>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</si>
  <si>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</si>
  <si>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</si>
  <si>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</si>
  <si>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</si>
  <si>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</si>
  <si>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</si>
  <si>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</si>
  <si>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</si>
  <si>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</si>
  <si>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</si>
  <si>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</si>
  <si>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</si>
  <si>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</si>
  <si>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</si>
  <si>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</si>
  <si>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</si>
  <si>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</si>
  <si>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</si>
  <si>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</si>
  <si>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</si>
  <si>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</si>
  <si>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</si>
  <si>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</si>
  <si>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</si>
  <si>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</si>
  <si>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</si>
  <si>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</si>
  <si>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</si>
  <si>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</si>
  <si>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</si>
  <si>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</si>
  <si>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</si>
  <si>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</si>
  <si>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</si>
  <si>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</si>
  <si>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</si>
  <si>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</si>
  <si>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</si>
  <si>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</si>
  <si>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</si>
  <si>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</si>
  <si>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</si>
  <si>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</si>
  <si>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</si>
  <si>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</si>
  <si>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</si>
  <si>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</si>
  <si>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</si>
  <si>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</si>
  <si>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</si>
  <si>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</si>
  <si>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</si>
  <si>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</si>
  <si>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</si>
  <si>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</si>
  <si>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</si>
  <si>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</si>
  <si>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</si>
  <si>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</si>
  <si>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</si>
  <si>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</si>
  <si>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</si>
  <si>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</si>
  <si>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</si>
  <si>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</si>
  <si>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</si>
  <si>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</si>
  <si>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</si>
  <si>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</si>
  <si>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</si>
  <si>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</si>
  <si>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</si>
  <si>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</si>
  <si>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</si>
  <si>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</si>
  <si>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</si>
  <si>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</si>
  <si>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</si>
  <si>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</si>
  <si>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</si>
  <si>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</si>
  <si>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</si>
  <si>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</si>
  <si>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</si>
  <si>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</si>
  <si>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</si>
  <si>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</si>
  <si>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</si>
  <si>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</si>
  <si>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</si>
  <si>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</si>
  <si>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</si>
  <si>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</si>
  <si>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</si>
  <si>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</si>
  <si>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</si>
  <si>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</si>
  <si>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</si>
  <si>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</si>
  <si>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</si>
  <si>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</si>
  <si>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</si>
  <si>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</si>
  <si>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</si>
  <si>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</si>
  <si>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</si>
  <si>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</si>
  <si>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</si>
  <si>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</si>
  <si>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</si>
  <si>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</si>
  <si>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</si>
  <si>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</si>
  <si>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</si>
  <si>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</si>
  <si>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</si>
  <si>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</si>
  <si>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</si>
  <si>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</si>
  <si>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</si>
  <si>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</si>
  <si>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</si>
  <si>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</si>
  <si>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</si>
  <si>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</si>
  <si>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</si>
  <si>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</si>
  <si>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</si>
  <si>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</si>
  <si>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</si>
  <si>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</si>
  <si>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</si>
  <si>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</si>
  <si>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</si>
  <si>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</si>
  <si>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</si>
  <si>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</si>
  <si>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</si>
  <si>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</si>
  <si>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</si>
  <si>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</si>
  <si>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</si>
  <si>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</si>
  <si>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</si>
  <si>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</si>
  <si>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</si>
  <si>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</si>
  <si>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</si>
  <si>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</si>
  <si>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</si>
  <si>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</si>
  <si>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</si>
  <si>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</si>
  <si>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</si>
  <si>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</si>
  <si>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</si>
  <si>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</si>
  <si>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</si>
  <si>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</si>
  <si>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</si>
  <si>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</si>
  <si>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</si>
  <si>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</si>
  <si>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</si>
  <si>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</si>
  <si>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</si>
  <si>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</si>
  <si>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</si>
  <si>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</si>
  <si>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</si>
  <si>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</si>
  <si>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</si>
  <si>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</si>
  <si>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</si>
  <si>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</si>
  <si>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</si>
  <si>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</si>
  <si>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</si>
  <si>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</si>
  <si>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</si>
  <si>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</si>
  <si>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</si>
  <si>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</si>
  <si>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</si>
  <si>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</si>
  <si>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</si>
  <si>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</si>
  <si>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</si>
  <si>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</si>
  <si>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</si>
  <si>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</si>
  <si>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</si>
  <si>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</si>
  <si>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</si>
  <si>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</si>
  <si>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</si>
  <si>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</si>
  <si>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</si>
  <si>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</si>
  <si>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</si>
  <si>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</si>
  <si>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</si>
  <si>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</si>
  <si>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</si>
  <si>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</si>
  <si>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</si>
  <si>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</si>
  <si>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</si>
  <si>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</si>
  <si>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</si>
  <si>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</si>
  <si>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</si>
  <si>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</si>
  <si>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</si>
  <si>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</si>
  <si>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</si>
  <si>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</si>
  <si>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</si>
  <si>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</si>
  <si>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</si>
  <si>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</si>
  <si>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</si>
  <si>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</si>
  <si>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</si>
  <si>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</si>
  <si>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</si>
  <si>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</si>
  <si>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</si>
  <si>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</si>
  <si>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</si>
  <si>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</si>
  <si>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</si>
  <si>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</si>
  <si>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</si>
  <si>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</si>
  <si>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</si>
  <si>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</si>
  <si>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</si>
  <si>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</si>
  <si>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</si>
  <si>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</si>
  <si>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</si>
  <si>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</si>
  <si>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</si>
  <si>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</si>
  <si>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</si>
  <si>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</si>
  <si>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</si>
  <si>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</si>
  <si>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</si>
  <si>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</si>
  <si>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</si>
  <si>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</si>
  <si>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</si>
  <si>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</si>
  <si>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</si>
  <si>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</si>
  <si>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</si>
  <si>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</si>
  <si>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</si>
  <si>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</si>
  <si>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</si>
  <si>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</si>
  <si>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</si>
  <si>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</si>
  <si>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</si>
  <si>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</si>
  <si>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</si>
  <si>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</si>
  <si>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</si>
  <si>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</si>
  <si>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</si>
  <si>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</si>
  <si>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</si>
  <si>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</si>
  <si>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</si>
  <si>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</si>
  <si>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</si>
  <si>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</si>
  <si>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</si>
  <si>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</si>
  <si>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</si>
  <si>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</si>
  <si>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</si>
  <si>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</si>
  <si>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</si>
  <si>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</si>
  <si>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</si>
  <si>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</si>
  <si>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</si>
  <si>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</si>
  <si>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</si>
  <si>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</si>
  <si>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</si>
  <si>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</si>
  <si>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</si>
  <si>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</si>
  <si>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</si>
  <si>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</si>
  <si>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</si>
  <si>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</si>
  <si>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</si>
  <si>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</si>
  <si>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</si>
  <si>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</si>
  <si>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</si>
  <si>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</si>
  <si>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</si>
  <si>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</si>
  <si>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</si>
  <si>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</si>
  <si>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</si>
  <si>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</si>
  <si>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</si>
  <si>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</si>
  <si>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</si>
  <si>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</si>
  <si>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</si>
  <si>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</si>
  <si>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</si>
  <si>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</si>
  <si>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</si>
  <si>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</si>
  <si>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</si>
  <si>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</si>
  <si>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</si>
  <si>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</si>
  <si>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</si>
  <si>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</si>
  <si>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</si>
  <si>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</si>
  <si>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</si>
  <si>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</si>
  <si>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</si>
  <si>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</si>
  <si>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</si>
  <si>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</si>
  <si>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</si>
  <si>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</si>
  <si>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</si>
  <si>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</si>
  <si>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</si>
  <si>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</si>
  <si>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</si>
  <si>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</si>
  <si>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</si>
  <si>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</si>
  <si>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</si>
  <si>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</si>
  <si>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</si>
  <si>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</si>
  <si>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</si>
  <si>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</si>
  <si>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</si>
  <si>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</si>
  <si>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</si>
  <si>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</si>
  <si>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</si>
  <si>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</si>
  <si>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</si>
  <si>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</si>
  <si>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</si>
  <si>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</si>
  <si>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</si>
  <si>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</si>
  <si>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</si>
  <si>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</si>
  <si>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</si>
  <si>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</si>
  <si>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</si>
  <si>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</si>
  <si>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</si>
  <si>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</si>
  <si>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</si>
  <si>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</si>
  <si>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</si>
  <si>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</si>
  <si>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</si>
  <si>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</si>
  <si>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</si>
  <si>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</si>
  <si>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</si>
  <si>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</si>
  <si>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</si>
  <si>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</si>
  <si>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</si>
  <si>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</si>
  <si>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</si>
  <si>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</si>
  <si>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</si>
  <si>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</si>
  <si>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</si>
  <si>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</si>
  <si>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</si>
  <si>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</si>
  <si>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</si>
  <si>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</si>
  <si>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</si>
  <si>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</si>
  <si>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</si>
  <si>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</si>
  <si>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</si>
  <si>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</si>
  <si>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</si>
  <si>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</si>
  <si>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</si>
  <si>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</si>
  <si>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</si>
  <si>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</si>
  <si>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</si>
  <si>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</si>
  <si>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</si>
  <si>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</si>
  <si>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</si>
  <si>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</si>
  <si>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</si>
  <si>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</si>
  <si>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</si>
  <si>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</si>
  <si>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</si>
  <si>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</si>
  <si>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</si>
  <si>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</si>
  <si>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</si>
  <si>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</si>
  <si>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</si>
  <si>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</si>
  <si>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</si>
  <si>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</si>
  <si>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</si>
  <si>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</si>
  <si>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</si>
  <si>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</si>
  <si>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</si>
  <si>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</si>
  <si>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</si>
  <si>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</si>
  <si>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</si>
  <si>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</si>
  <si>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</si>
  <si>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</si>
  <si>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</si>
  <si>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</si>
  <si>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</si>
  <si>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</si>
  <si>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</si>
  <si>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</si>
  <si>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</si>
  <si>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</si>
  <si>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</si>
  <si>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</si>
  <si>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</si>
  <si>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</si>
  <si>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</si>
  <si>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</si>
  <si>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</si>
  <si>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</si>
  <si>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</si>
  <si>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</si>
  <si>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</si>
  <si>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</si>
  <si>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</si>
  <si>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</si>
  <si>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</si>
  <si>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</si>
  <si>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</si>
  <si>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</si>
  <si>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</si>
  <si>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</si>
  <si>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</si>
  <si>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</si>
  <si>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</si>
  <si>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</si>
  <si>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</si>
  <si>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</si>
  <si>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</si>
  <si>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</si>
  <si>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</si>
  <si>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</si>
  <si>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</si>
  <si>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</si>
  <si>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</si>
  <si>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</si>
  <si>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</si>
  <si>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</si>
  <si>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</si>
  <si>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</si>
  <si>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</si>
  <si>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</si>
  <si>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</si>
  <si>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</si>
  <si>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</si>
  <si>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</si>
  <si>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</si>
  <si>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</si>
  <si>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</si>
  <si>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</si>
  <si>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</si>
  <si>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</si>
  <si>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</si>
  <si>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</si>
  <si>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</si>
  <si>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</si>
  <si>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</si>
  <si>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</si>
  <si>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</si>
  <si>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</si>
  <si>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</si>
  <si>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</si>
  <si>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</si>
  <si>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</si>
  <si>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</si>
  <si>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</si>
  <si>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</si>
  <si>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</si>
  <si>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</si>
  <si>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</si>
  <si>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</si>
  <si>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</si>
  <si>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</si>
  <si>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</si>
  <si>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</si>
  <si>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</si>
  <si>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</si>
  <si>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</si>
  <si>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</si>
  <si>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</si>
  <si>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</si>
  <si>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</si>
  <si>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</si>
  <si>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</si>
  <si>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</si>
  <si>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</si>
  <si>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</si>
  <si>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</si>
  <si>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</si>
  <si>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</si>
  <si>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</si>
  <si>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</si>
  <si>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</si>
  <si>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</si>
  <si>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</si>
  <si>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</si>
  <si>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</si>
  <si>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</si>
  <si>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</si>
  <si>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</si>
  <si>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</si>
  <si>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</si>
  <si>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</si>
  <si>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</si>
  <si>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</si>
  <si>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</si>
  <si>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</si>
  <si>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</si>
  <si>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</si>
  <si>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</si>
  <si>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</si>
  <si>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</si>
  <si>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</si>
  <si>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</si>
  <si>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</si>
  <si>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</si>
  <si>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</si>
  <si>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</si>
  <si>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</si>
  <si>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</si>
  <si>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</si>
  <si>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</si>
  <si>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</si>
  <si>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</si>
  <si>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</si>
  <si>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</si>
  <si>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</si>
  <si>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</si>
  <si>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</si>
  <si>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</si>
  <si>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</si>
  <si>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</si>
  <si>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</si>
  <si>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</si>
  <si>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</si>
  <si>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</si>
  <si>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</si>
  <si>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</si>
  <si>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</si>
  <si>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</si>
  <si>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</si>
  <si>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</si>
  <si>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</si>
  <si>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</si>
  <si>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</si>
  <si>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</si>
  <si>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</si>
  <si>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</si>
  <si>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</si>
  <si>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</si>
  <si>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</si>
  <si>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</si>
  <si>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</si>
  <si>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</si>
  <si>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</si>
  <si>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</si>
  <si>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</si>
  <si>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</si>
  <si>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</si>
  <si>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</si>
  <si>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</si>
  <si>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</si>
  <si>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</si>
  <si>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</si>
  <si>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</si>
  <si>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</si>
  <si>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</si>
  <si>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</si>
  <si>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</si>
  <si>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</si>
  <si>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</si>
  <si>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</si>
  <si>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</si>
  <si>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</si>
  <si>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</si>
  <si>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</si>
  <si>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</si>
  <si>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</si>
  <si>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</si>
  <si>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</si>
  <si>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</si>
  <si>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</si>
  <si>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</si>
  <si>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</si>
  <si>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</si>
  <si>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</si>
  <si>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</si>
  <si>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</si>
  <si>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</si>
  <si>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</si>
  <si>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</si>
  <si>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</si>
  <si>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</si>
  <si>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</si>
  <si>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</si>
  <si>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</si>
  <si>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</si>
  <si>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</si>
  <si>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</si>
  <si>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</si>
  <si>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</si>
  <si>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</si>
  <si>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</si>
  <si>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</si>
  <si>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</si>
  <si>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</si>
  <si>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</si>
  <si>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</si>
  <si>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</si>
  <si>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</si>
  <si>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</si>
  <si>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</si>
  <si>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</si>
  <si>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</si>
  <si>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</si>
  <si>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</si>
  <si>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</si>
  <si>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</si>
  <si>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</si>
  <si>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</si>
  <si>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</si>
  <si>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</si>
  <si>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</si>
  <si>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</si>
  <si>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</si>
  <si>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</si>
  <si>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</si>
  <si>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</si>
  <si>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</si>
  <si>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</si>
  <si>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</si>
  <si>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</si>
  <si>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</si>
  <si>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</si>
  <si>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</si>
  <si>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</si>
  <si>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</si>
  <si>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</si>
  <si>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</si>
  <si>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</si>
  <si>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</si>
  <si>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</si>
  <si>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</si>
  <si>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</si>
  <si>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</si>
  <si>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</si>
  <si>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</si>
  <si>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</si>
  <si>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</si>
  <si>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</si>
  <si>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</si>
  <si>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</si>
  <si>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</si>
  <si>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</si>
  <si>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</si>
  <si>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</si>
  <si>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</si>
  <si>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</si>
  <si>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</si>
  <si>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</si>
  <si>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</si>
  <si>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</si>
  <si>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</si>
  <si>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</si>
  <si>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</si>
  <si>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</si>
  <si>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</si>
  <si>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</si>
  <si>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</si>
  <si>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</si>
  <si>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</si>
  <si>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</si>
  <si>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</si>
  <si>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</si>
  <si>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</si>
  <si>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</si>
  <si>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</si>
  <si>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</si>
  <si>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</si>
  <si>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</si>
  <si>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</si>
  <si>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</si>
  <si>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</si>
  <si>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</si>
  <si>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</si>
  <si>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</si>
  <si>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</si>
  <si>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</si>
  <si>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</si>
  <si>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</si>
  <si>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</si>
  <si>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</si>
  <si>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</si>
  <si>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</si>
  <si>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</si>
  <si>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</si>
  <si>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</si>
  <si>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</si>
  <si>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</si>
  <si>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</si>
  <si>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</si>
  <si>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</si>
  <si>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</si>
  <si>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</si>
  <si>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</si>
  <si>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</si>
  <si>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</si>
  <si>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</si>
  <si>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</si>
  <si>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</si>
  <si>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</si>
  <si>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</si>
  <si>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</si>
  <si>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</si>
  <si>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</si>
  <si>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</si>
  <si>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</si>
  <si>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</si>
  <si>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</si>
  <si>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</si>
  <si>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</si>
  <si>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</si>
  <si>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</si>
  <si>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</si>
  <si>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</si>
  <si>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</si>
  <si>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</si>
  <si>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</si>
  <si>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</si>
  <si>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</si>
  <si>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</si>
  <si>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</si>
  <si>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</si>
  <si>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</si>
  <si>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</si>
  <si>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</si>
  <si>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</si>
  <si>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</si>
  <si>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</si>
  <si>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</si>
  <si>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</si>
  <si>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</si>
  <si>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</si>
  <si>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</si>
  <si>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</si>
  <si>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</si>
  <si>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</si>
  <si>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</si>
  <si>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</si>
  <si>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</si>
  <si>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</si>
  <si>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</si>
  <si>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</si>
  <si>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</si>
  <si>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</si>
  <si>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</si>
  <si>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</si>
  <si>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</si>
  <si>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</si>
  <si>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</si>
  <si>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</si>
  <si>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</si>
  <si>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</si>
  <si>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</si>
  <si>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</si>
  <si>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</si>
  <si>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</si>
  <si>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</si>
  <si>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</si>
  <si>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</si>
  <si>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</si>
  <si>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</si>
  <si>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</si>
  <si>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</si>
  <si>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</si>
  <si>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</si>
  <si>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</si>
  <si>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</si>
  <si>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</si>
  <si>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</si>
  <si>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</si>
  <si>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</si>
  <si>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</si>
  <si>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</si>
  <si>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</si>
  <si>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</si>
  <si>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</si>
  <si>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</si>
  <si>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</si>
  <si>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</si>
  <si>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</si>
  <si>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</si>
  <si>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</si>
  <si>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</si>
  <si>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</si>
  <si>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</si>
  <si>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</si>
  <si>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</si>
  <si>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</si>
  <si>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</si>
  <si>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</si>
  <si>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</si>
  <si>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</si>
  <si>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</si>
  <si>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</si>
  <si>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</si>
  <si>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</si>
  <si>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</si>
  <si>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</si>
  <si>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</si>
  <si>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</si>
  <si>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</si>
  <si>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</si>
  <si>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</si>
  <si>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</si>
  <si>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</si>
  <si>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</si>
  <si>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</si>
  <si>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</si>
  <si>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</si>
  <si>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</si>
  <si>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</si>
  <si>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</si>
  <si>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</si>
  <si>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</si>
  <si>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</si>
  <si>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</si>
  <si>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</si>
  <si>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</si>
  <si>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</si>
  <si>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</si>
  <si>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</si>
  <si>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</si>
  <si>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</si>
  <si>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</si>
  <si>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</si>
  <si>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</si>
  <si>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</si>
  <si>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</si>
  <si>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</si>
  <si>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</si>
  <si>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</si>
  <si>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</si>
  <si>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</si>
  <si>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</si>
  <si>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</si>
  <si>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</si>
  <si>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</si>
  <si>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</si>
  <si>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</si>
  <si>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</si>
  <si>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</si>
  <si>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</si>
  <si>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</si>
  <si>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</si>
  <si>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</si>
  <si>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</si>
  <si>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</si>
  <si>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</si>
  <si>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</si>
  <si>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</si>
  <si>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</si>
  <si>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</si>
  <si>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</si>
  <si>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</si>
  <si>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</si>
  <si>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</si>
  <si>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</si>
  <si>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</si>
  <si>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</si>
  <si>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</si>
  <si>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</si>
  <si>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</si>
  <si>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</si>
  <si>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</si>
  <si>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</si>
  <si>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</si>
  <si>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</si>
  <si>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</si>
  <si>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</si>
  <si>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</si>
  <si>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</si>
  <si>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</si>
  <si>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</si>
  <si>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</si>
  <si>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</si>
  <si>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</si>
  <si>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</si>
  <si>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</si>
  <si>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</si>
  <si>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</si>
  <si>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</si>
  <si>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</si>
  <si>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</si>
  <si>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</si>
  <si>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</si>
  <si>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</si>
  <si>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</si>
  <si>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</si>
  <si>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</si>
  <si>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</si>
  <si>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</si>
  <si>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</si>
  <si>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</si>
  <si>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</si>
  <si>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</si>
  <si>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</si>
  <si>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</si>
  <si>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</si>
  <si>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</si>
  <si>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</si>
  <si>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</si>
  <si>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</si>
  <si>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</si>
  <si>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</si>
  <si>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</si>
  <si>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</si>
  <si>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</si>
  <si>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</si>
  <si>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</si>
  <si>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</si>
  <si>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</si>
  <si>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</si>
  <si>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</si>
  <si>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</si>
  <si>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</si>
  <si>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</si>
  <si>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</si>
  <si>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</si>
  <si>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</si>
  <si>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</si>
  <si>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</si>
  <si>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</si>
  <si>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</si>
  <si>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</si>
  <si>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</si>
  <si>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</si>
  <si>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</si>
  <si>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</si>
  <si>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</si>
  <si>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</si>
  <si>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</si>
  <si>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</si>
  <si>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</si>
  <si>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</si>
  <si>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</si>
  <si>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</si>
  <si>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</si>
  <si>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</si>
  <si>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</si>
  <si>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</si>
  <si>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</si>
  <si>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</si>
  <si>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</si>
  <si>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</si>
  <si>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</si>
  <si>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</si>
  <si>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</si>
  <si>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</si>
  <si>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</si>
  <si>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</si>
  <si>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</si>
  <si>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</si>
  <si>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</si>
  <si>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</si>
  <si>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</si>
  <si>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</si>
  <si>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</si>
  <si>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</si>
  <si>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</si>
  <si>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</si>
  <si>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</si>
  <si>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</si>
  <si>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</si>
  <si>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</si>
  <si>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</si>
  <si>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</si>
  <si>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</si>
  <si>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</si>
  <si>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</si>
  <si>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</si>
  <si>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</si>
  <si>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</si>
  <si>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</si>
  <si>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</si>
  <si>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</si>
  <si>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</si>
  <si>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</si>
  <si>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</si>
  <si>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</si>
  <si>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</si>
  <si>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</si>
  <si>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</si>
  <si>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</si>
  <si>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</si>
  <si>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</si>
  <si>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</si>
  <si>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</si>
  <si>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</si>
  <si>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</si>
  <si>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</si>
  <si>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</si>
  <si>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</si>
  <si>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</si>
  <si>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</si>
  <si>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</si>
  <si>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</si>
  <si>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</si>
  <si>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</si>
  <si>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</si>
  <si>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</si>
  <si>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</si>
  <si>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</si>
  <si>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</si>
  <si>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</si>
  <si>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</si>
  <si>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</si>
  <si>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</si>
  <si>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</si>
  <si>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</si>
  <si>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</si>
  <si>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</si>
  <si>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</si>
  <si>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</si>
  <si>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</si>
  <si>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</si>
  <si>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</si>
  <si>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</si>
  <si>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</si>
  <si>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</si>
  <si>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</si>
  <si>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</si>
  <si>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</si>
  <si>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</si>
  <si>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</si>
  <si>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</si>
  <si>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</si>
  <si>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</si>
  <si>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</si>
  <si>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</si>
  <si>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</si>
  <si>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</si>
  <si>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</si>
  <si>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</si>
  <si>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</si>
  <si>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</si>
  <si>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</si>
  <si>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</si>
  <si>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</si>
  <si>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</si>
  <si>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</si>
  <si>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</si>
  <si>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</si>
  <si>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</si>
  <si>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</si>
  <si>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</si>
  <si>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</si>
  <si>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</si>
  <si>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</si>
  <si>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</si>
  <si>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</si>
  <si>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</si>
  <si>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</si>
  <si>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</si>
  <si>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</si>
  <si>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</si>
  <si>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</si>
  <si>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</si>
  <si>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</si>
  <si>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</si>
  <si>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</si>
  <si>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</si>
  <si>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</si>
  <si>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</si>
  <si>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</si>
  <si>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</si>
  <si>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</si>
  <si>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</si>
  <si>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</si>
  <si>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</si>
  <si>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</si>
  <si>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</si>
  <si>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</si>
  <si>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</si>
  <si>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</si>
  <si>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</si>
  <si>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</si>
  <si>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</si>
  <si>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</si>
  <si>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</si>
  <si>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</si>
  <si>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</si>
  <si>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</si>
  <si>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</si>
  <si>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</si>
  <si>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</si>
  <si>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</si>
  <si>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</si>
  <si>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</si>
  <si>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</si>
  <si>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</si>
  <si>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</si>
  <si>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</si>
  <si>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</si>
  <si>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</si>
  <si>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</si>
  <si>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</si>
  <si>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</si>
  <si>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</si>
  <si>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</si>
  <si>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</si>
  <si>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</si>
  <si>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</si>
  <si>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</si>
  <si>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</si>
  <si>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</si>
  <si>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</si>
  <si>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</si>
  <si>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</si>
  <si>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</si>
  <si>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</si>
  <si>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</si>
  <si>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</si>
  <si>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</si>
  <si>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</si>
  <si>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</si>
  <si>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</si>
  <si>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</si>
  <si>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</si>
  <si>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</si>
  <si>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</si>
  <si>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</si>
  <si>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</si>
  <si>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</si>
  <si>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</si>
  <si>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</si>
  <si>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</si>
  <si>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</si>
  <si>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</si>
  <si>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</si>
  <si>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</si>
  <si>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</si>
  <si>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</si>
  <si>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</si>
  <si>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</si>
  <si>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</si>
  <si>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</si>
  <si>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</si>
  <si>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</si>
  <si>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</si>
  <si>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</si>
  <si>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</si>
  <si>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</si>
  <si>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</si>
  <si>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</si>
  <si>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</si>
  <si>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</si>
  <si>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</si>
  <si>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</si>
  <si>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</si>
  <si>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</si>
  <si>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</si>
  <si>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</si>
  <si>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</si>
  <si>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</si>
  <si>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</si>
  <si>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</si>
  <si>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</si>
  <si>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</si>
  <si>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</si>
  <si>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</si>
  <si>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</si>
  <si>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</si>
  <si>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</si>
  <si>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</si>
  <si>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</si>
  <si>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</si>
  <si>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</si>
  <si>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</si>
  <si>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</si>
  <si>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</si>
  <si>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</si>
  <si>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</si>
  <si>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</si>
  <si>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</si>
  <si>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</si>
  <si>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</si>
  <si>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</si>
  <si>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</si>
  <si>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</si>
  <si>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</si>
  <si>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</si>
  <si>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</si>
  <si>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</si>
  <si>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</si>
  <si>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</si>
  <si>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</si>
  <si>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</si>
  <si>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</si>
  <si>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</si>
  <si>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</si>
  <si>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</si>
  <si>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</si>
  <si>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</si>
  <si>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</si>
  <si>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</si>
  <si>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</si>
  <si>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</si>
  <si>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</si>
  <si>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</si>
  <si>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</si>
  <si>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</si>
  <si>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</si>
  <si>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</si>
  <si>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</si>
  <si>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</si>
  <si>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</si>
  <si>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</si>
  <si>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</si>
  <si>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</si>
  <si>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</si>
  <si>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</si>
  <si>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</si>
  <si>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</si>
  <si>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</si>
  <si>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</si>
  <si>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</si>
  <si>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</si>
  <si>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</si>
  <si>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</si>
  <si>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</si>
  <si>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</si>
  <si>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</si>
  <si>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</si>
  <si>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</si>
  <si>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</si>
  <si>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</si>
  <si>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</si>
  <si>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</si>
  <si>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</si>
  <si>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</si>
  <si>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</si>
  <si>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</si>
  <si>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</si>
  <si>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</si>
  <si>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</si>
  <si>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</si>
  <si>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</si>
  <si>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</si>
  <si>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</si>
  <si>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</si>
  <si>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</si>
  <si>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</si>
  <si>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</si>
  <si>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</si>
  <si>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</si>
  <si>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</si>
  <si>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</si>
  <si>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</si>
  <si>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</si>
  <si>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</si>
  <si>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</si>
  <si>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</si>
  <si>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</si>
  <si>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</si>
  <si>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</si>
  <si>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</si>
  <si>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</si>
  <si>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</si>
  <si>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</si>
  <si>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</si>
  <si>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</si>
  <si>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</si>
  <si>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</si>
  <si>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</si>
  <si>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</si>
  <si>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</si>
  <si>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</si>
  <si>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</si>
  <si>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</si>
  <si>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</si>
  <si>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</si>
  <si>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</si>
  <si>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</si>
  <si>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</si>
  <si>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</si>
  <si>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</si>
  <si>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</si>
  <si>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</si>
  <si>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</si>
  <si>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</si>
  <si>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</si>
  <si>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</si>
  <si>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</si>
  <si>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</si>
  <si>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</si>
  <si>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</si>
  <si>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</si>
  <si>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</si>
  <si>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</si>
  <si>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</si>
  <si>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</si>
  <si>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</si>
  <si>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</si>
  <si>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</si>
  <si>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</si>
  <si>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</si>
  <si>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</si>
  <si>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</si>
  <si>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</si>
  <si>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</si>
  <si>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</si>
  <si>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</si>
  <si>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</si>
  <si>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</si>
  <si>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</si>
  <si>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</si>
  <si>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</si>
  <si>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</si>
  <si>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</si>
  <si>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</si>
  <si>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</si>
  <si>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</si>
  <si>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</si>
  <si>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</si>
  <si>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</si>
  <si>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</si>
  <si>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</si>
  <si>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</si>
  <si>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</si>
  <si>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</si>
  <si>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</si>
  <si>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</si>
  <si>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</si>
  <si>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</si>
  <si>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</si>
  <si>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</si>
  <si>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</si>
  <si>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</si>
  <si>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</si>
  <si>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</si>
  <si>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</si>
  <si>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</si>
  <si>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</si>
  <si>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</si>
  <si>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</si>
  <si>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</si>
  <si>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</si>
  <si>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</si>
  <si>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</si>
  <si>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</si>
  <si>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</si>
  <si>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</si>
  <si>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</si>
  <si>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</si>
  <si>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</si>
  <si>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</si>
  <si>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</si>
  <si>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</si>
  <si>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</si>
  <si>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</si>
  <si>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</si>
  <si>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</si>
  <si>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</si>
  <si>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</si>
  <si>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</si>
  <si>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</si>
  <si>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</si>
  <si>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</si>
  <si>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</si>
  <si>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</si>
  <si>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</si>
  <si>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</si>
  <si>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</si>
  <si>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</si>
  <si>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</si>
  <si>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</si>
  <si>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</si>
  <si>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</si>
  <si>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</si>
  <si>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</si>
  <si>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</si>
  <si>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</si>
  <si>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</si>
  <si>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</si>
  <si>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</si>
  <si>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</si>
  <si>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</si>
  <si>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</si>
  <si>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</si>
  <si>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</si>
  <si>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</si>
  <si>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</si>
  <si>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</si>
  <si>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</si>
  <si>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</si>
  <si>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</si>
  <si>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</si>
  <si>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</si>
  <si>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</si>
  <si>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</si>
  <si>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</si>
  <si>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</si>
  <si>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</si>
  <si>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</si>
  <si>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</si>
  <si>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</si>
  <si>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</si>
  <si>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</si>
  <si>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</si>
  <si>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</si>
  <si>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</si>
  <si>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</si>
  <si>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</si>
  <si>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</si>
  <si>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</si>
  <si>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</si>
  <si>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</si>
  <si>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</si>
  <si>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</si>
  <si>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</si>
  <si>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</si>
  <si>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</si>
  <si>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</si>
  <si>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</si>
  <si>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</si>
  <si>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</si>
  <si>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</si>
  <si>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</si>
  <si>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</si>
  <si>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</si>
  <si>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</si>
  <si>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</si>
  <si>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</si>
  <si>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</si>
  <si>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</si>
  <si>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</si>
  <si>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</si>
  <si>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</si>
  <si>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</si>
  <si>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</si>
  <si>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</si>
  <si>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</si>
  <si>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</si>
  <si>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</si>
  <si>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</si>
  <si>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</si>
  <si>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</si>
  <si>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</si>
  <si>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</si>
  <si>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</si>
  <si>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</si>
  <si>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</si>
  <si>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</si>
  <si>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</si>
  <si>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</si>
  <si>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</si>
  <si>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</si>
  <si>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</si>
  <si>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</si>
  <si>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</si>
  <si>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</si>
  <si>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</si>
  <si>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</si>
  <si>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</si>
  <si>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</si>
  <si>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</si>
  <si>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</si>
  <si>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</si>
  <si>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</si>
  <si>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</si>
  <si>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</si>
  <si>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</si>
  <si>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</si>
  <si>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</si>
  <si>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</si>
  <si>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</si>
  <si>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</si>
  <si>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</si>
  <si>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</si>
  <si>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</si>
  <si>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</si>
  <si>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</si>
  <si>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</si>
  <si>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</si>
  <si>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</si>
  <si>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</si>
  <si>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</si>
  <si>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</si>
  <si>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</si>
  <si>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</si>
  <si>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</si>
  <si>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</si>
  <si>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</si>
  <si>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</si>
  <si>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</si>
  <si>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</si>
  <si>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</si>
  <si>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</si>
  <si>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</si>
  <si>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</si>
  <si>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</si>
  <si>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</si>
  <si>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</si>
  <si>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</si>
  <si>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</si>
  <si>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</si>
  <si>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</si>
  <si>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</si>
  <si>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</si>
  <si>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</si>
  <si>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</si>
  <si>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</si>
  <si>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</si>
  <si>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</si>
  <si>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</si>
  <si>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</si>
  <si>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</si>
  <si>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</si>
  <si>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</si>
  <si>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</si>
  <si>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</si>
  <si>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</si>
  <si>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</si>
  <si>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</si>
  <si>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</si>
  <si>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</si>
  <si>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</si>
  <si>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</si>
  <si>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</si>
  <si>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</si>
  <si>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</si>
  <si>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</si>
  <si>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</si>
  <si>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</si>
  <si>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</si>
  <si>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</si>
  <si>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</si>
  <si>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</si>
  <si>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</si>
  <si>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</si>
  <si>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</si>
  <si>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</si>
  <si>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</si>
  <si>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</si>
  <si>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</si>
  <si>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</si>
  <si>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</si>
  <si>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</si>
  <si>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</si>
  <si>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</si>
  <si>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</si>
  <si>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</si>
  <si>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</si>
  <si>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</si>
  <si>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</si>
  <si>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</si>
  <si>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</si>
  <si>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</si>
  <si>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</si>
  <si>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</si>
  <si>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</si>
  <si>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</si>
  <si>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</si>
  <si>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</si>
  <si>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</si>
  <si>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</si>
  <si>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</si>
  <si>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</si>
  <si>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</si>
  <si>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</si>
  <si>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</si>
  <si>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</si>
  <si>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</si>
  <si>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</si>
  <si>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</si>
  <si>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</si>
  <si>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</si>
  <si>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</si>
  <si>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</si>
  <si>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</si>
  <si>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</si>
  <si>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</si>
  <si>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</si>
  <si>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</si>
  <si>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</si>
  <si>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</si>
  <si>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</si>
  <si>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</si>
  <si>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</si>
  <si>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</si>
  <si>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</si>
  <si>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</si>
  <si>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</si>
  <si>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</si>
  <si>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</si>
  <si>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</si>
  <si>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</si>
  <si>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</si>
  <si>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</si>
  <si>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</si>
  <si>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</si>
  <si>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</si>
  <si>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</si>
  <si>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</si>
  <si>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</si>
  <si>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</si>
  <si>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</si>
  <si>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</si>
  <si>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</si>
  <si>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</si>
  <si>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</si>
  <si>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</si>
  <si>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</si>
  <si>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</si>
  <si>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</si>
  <si>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</si>
  <si>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</si>
  <si>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</si>
  <si>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</si>
  <si>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</si>
  <si>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</si>
  <si>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</si>
  <si>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</si>
  <si>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</si>
  <si>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</si>
  <si>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</si>
  <si>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</si>
  <si>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</si>
  <si>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</si>
  <si>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</si>
  <si>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</si>
  <si>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</si>
  <si>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</si>
  <si>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</si>
  <si>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</si>
  <si>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</si>
  <si>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</si>
  <si>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</si>
  <si>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</si>
  <si>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</si>
  <si>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</si>
  <si>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</si>
  <si>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</si>
  <si>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</si>
  <si>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</si>
  <si>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</si>
  <si>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</si>
  <si>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</si>
  <si>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</si>
  <si>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</si>
  <si>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</si>
  <si>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</si>
  <si>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</si>
  <si>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</si>
  <si>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</si>
  <si>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</si>
  <si>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</si>
  <si>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</si>
  <si>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</si>
  <si>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</si>
  <si>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</si>
  <si>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</si>
  <si>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</si>
  <si>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</si>
  <si>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</si>
  <si>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</si>
  <si>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</si>
  <si>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</si>
  <si>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</si>
  <si>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</si>
  <si>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</si>
  <si>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</si>
  <si>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</si>
  <si>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</si>
  <si>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</si>
  <si>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</si>
  <si>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</si>
  <si>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</si>
  <si>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</si>
  <si>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</si>
  <si>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</si>
  <si>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</si>
  <si>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</si>
  <si>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</si>
  <si>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</si>
  <si>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</si>
  <si>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</si>
  <si>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</si>
  <si>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</si>
  <si>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</si>
  <si>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</si>
  <si>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</si>
  <si>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</si>
  <si>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</si>
  <si>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</si>
  <si>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</si>
  <si>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</si>
  <si>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</si>
  <si>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</si>
  <si>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</si>
  <si>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</si>
  <si>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</si>
  <si>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</si>
  <si>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</si>
  <si>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</si>
  <si>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</si>
  <si>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</si>
  <si>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</si>
  <si>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</si>
  <si>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</si>
  <si>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</si>
  <si>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</si>
  <si>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</si>
  <si>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</si>
  <si>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</si>
  <si>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</si>
  <si>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</si>
  <si>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</si>
  <si>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</si>
  <si>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</si>
  <si>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</si>
  <si>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</si>
  <si>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</si>
  <si>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</si>
  <si>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</si>
  <si>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</si>
  <si>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</si>
  <si>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</si>
  <si>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</si>
  <si>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</si>
  <si>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</si>
  <si>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</si>
  <si>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</si>
  <si>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</si>
  <si>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</si>
  <si>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</si>
  <si>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</si>
  <si>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</si>
  <si>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</si>
  <si>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</si>
  <si>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</si>
  <si>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</si>
  <si>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</si>
  <si>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</si>
  <si>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</si>
  <si>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</si>
  <si>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</si>
  <si>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</si>
  <si>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</si>
  <si>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</si>
  <si>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</si>
  <si>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</si>
  <si>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</si>
  <si>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</si>
  <si>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</si>
  <si>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</si>
  <si>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</si>
  <si>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</si>
  <si>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</si>
  <si>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</si>
  <si>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</si>
  <si>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</si>
  <si>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</si>
  <si>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</si>
  <si>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</si>
  <si>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</si>
  <si>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</si>
  <si>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</si>
  <si>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</si>
  <si>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</si>
  <si>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</si>
  <si>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</si>
  <si>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</si>
  <si>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</si>
  <si>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</si>
  <si>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</si>
  <si>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</si>
  <si>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</si>
  <si>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</si>
  <si>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</si>
  <si>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</si>
  <si>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</si>
  <si>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</si>
  <si>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</si>
  <si>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</si>
  <si>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</si>
  <si>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</si>
  <si>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</si>
  <si>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</si>
  <si>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</si>
  <si>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</si>
  <si>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</si>
  <si>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</si>
  <si>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</si>
  <si>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</si>
  <si>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</si>
  <si>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</si>
  <si>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</si>
  <si>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</si>
  <si>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</si>
  <si>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</si>
  <si>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</si>
  <si>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</si>
  <si>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</si>
  <si>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</si>
  <si>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</si>
  <si>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</si>
  <si>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</si>
  <si>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</si>
  <si>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</si>
  <si>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</si>
  <si>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</si>
  <si>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</si>
  <si>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</si>
  <si>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</si>
  <si>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</si>
  <si>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</si>
  <si>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</si>
  <si>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</si>
  <si>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</si>
  <si>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</si>
  <si>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</si>
  <si>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</si>
  <si>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</si>
  <si>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</si>
  <si>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</si>
  <si>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</si>
  <si>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</si>
  <si>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</si>
  <si>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</si>
  <si>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</si>
  <si>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</si>
  <si>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</si>
  <si>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</si>
  <si>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</si>
  <si>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</si>
  <si>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</si>
  <si>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</si>
  <si>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</si>
  <si>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</si>
  <si>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</si>
  <si>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</si>
  <si>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</si>
  <si>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</si>
  <si>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</si>
  <si>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</si>
  <si>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</si>
  <si>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</si>
  <si>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</si>
  <si>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</si>
  <si>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</si>
  <si>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</si>
  <si>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</si>
  <si>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</si>
  <si>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</si>
  <si>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</si>
  <si>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</si>
  <si>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</si>
  <si>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</si>
  <si>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</si>
  <si>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</si>
  <si>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</si>
  <si>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</si>
  <si>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</si>
  <si>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</si>
  <si>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</si>
  <si>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</si>
  <si>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</si>
  <si>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</si>
  <si>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</si>
  <si>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</si>
  <si>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</si>
  <si>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</si>
  <si>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</si>
  <si>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</si>
  <si>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</si>
  <si>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</si>
  <si>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</si>
  <si>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</si>
  <si>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</si>
  <si>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</si>
  <si>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</si>
  <si>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</si>
  <si>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</si>
  <si>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</si>
  <si>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</si>
  <si>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</si>
  <si>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</si>
  <si>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</si>
  <si>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</si>
  <si>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</si>
  <si>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</si>
  <si>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</si>
  <si>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</si>
  <si>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</si>
  <si>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</si>
  <si>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</si>
  <si>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</si>
  <si>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</si>
  <si>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</si>
  <si>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</si>
  <si>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</si>
  <si>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</si>
  <si>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</si>
  <si>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</si>
  <si>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</si>
  <si>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</si>
  <si>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</si>
  <si>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</si>
  <si>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</si>
  <si>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</si>
  <si>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</si>
  <si>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</si>
  <si>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</si>
  <si>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</si>
  <si>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</si>
  <si>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</si>
  <si>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</si>
  <si>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</si>
  <si>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</si>
  <si>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</si>
  <si>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</si>
  <si>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</si>
  <si>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</si>
  <si>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</si>
  <si>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</si>
  <si>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</si>
  <si>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</si>
  <si>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</si>
  <si>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</si>
  <si>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</si>
  <si>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</si>
  <si>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</si>
  <si>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</si>
  <si>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</si>
  <si>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</si>
  <si>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</si>
  <si>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</si>
  <si>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</si>
  <si>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</si>
  <si>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</si>
  <si>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</si>
  <si>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</si>
  <si>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</si>
  <si>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</si>
  <si>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</si>
  <si>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</si>
  <si>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</si>
  <si>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</si>
  <si>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</si>
  <si>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</si>
  <si>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</si>
  <si>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</si>
  <si>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</si>
  <si>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</si>
  <si>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</si>
  <si>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</si>
  <si>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</si>
  <si>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</si>
  <si>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</si>
  <si>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</si>
  <si>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</si>
  <si>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</si>
  <si>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</si>
  <si>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</si>
  <si>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</si>
  <si>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</si>
  <si>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</si>
  <si>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</si>
  <si>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</si>
  <si>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</si>
  <si>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</si>
  <si>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</si>
  <si>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</si>
  <si>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</si>
  <si>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</si>
  <si>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</si>
  <si>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</si>
  <si>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</si>
  <si>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</si>
  <si>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</si>
  <si>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</si>
  <si>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</si>
  <si>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</si>
  <si>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</si>
  <si>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</si>
  <si>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</si>
  <si>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</si>
  <si>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</si>
  <si>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</si>
  <si>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</si>
  <si>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</si>
  <si>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</si>
  <si>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</si>
  <si>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</si>
  <si>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</si>
  <si>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</si>
  <si>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</si>
  <si>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</si>
  <si>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</si>
  <si>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</si>
  <si>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</si>
  <si>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</si>
  <si>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</si>
  <si>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</si>
  <si>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</si>
  <si>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</si>
  <si>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</si>
  <si>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</si>
  <si>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</si>
  <si>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</si>
  <si>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</si>
  <si>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</si>
  <si>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</si>
  <si>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</si>
  <si>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</si>
  <si>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</si>
  <si>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</si>
  <si>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</si>
  <si>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</si>
  <si>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</si>
  <si>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</si>
  <si>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</si>
  <si>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</si>
  <si>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</si>
  <si>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</si>
  <si>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</si>
  <si>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</si>
  <si>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</si>
  <si>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</si>
  <si>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</si>
  <si>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</si>
  <si>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</si>
  <si>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</si>
  <si>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</si>
  <si>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</si>
  <si>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</si>
  <si>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</si>
  <si>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</si>
  <si>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</si>
  <si>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</si>
  <si>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</si>
  <si>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</si>
  <si>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</si>
  <si>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</si>
  <si>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</si>
  <si>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</si>
  <si>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</si>
  <si>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</si>
  <si>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</si>
  <si>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</si>
  <si>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</si>
  <si>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</si>
  <si>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</si>
  <si>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</si>
  <si>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</si>
  <si>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</si>
  <si>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</si>
  <si>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</si>
  <si>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</si>
  <si>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</si>
  <si>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</si>
  <si>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</si>
  <si>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</si>
  <si>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</si>
  <si>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</si>
  <si>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</si>
  <si>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</si>
  <si>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</si>
  <si>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</si>
  <si>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</si>
  <si>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</si>
  <si>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</si>
  <si>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</si>
  <si>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</si>
  <si>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</si>
  <si>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</si>
  <si>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</si>
  <si>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</si>
  <si>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</si>
  <si>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</si>
  <si>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</si>
  <si>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</si>
  <si>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</si>
  <si>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</si>
  <si>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</si>
  <si>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</si>
  <si>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</si>
  <si>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</si>
  <si>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</si>
  <si>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</si>
  <si>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</si>
  <si>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</si>
  <si>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</si>
  <si>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</si>
  <si>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</si>
  <si>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</si>
  <si>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</si>
  <si>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</si>
  <si>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</si>
  <si>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</si>
  <si>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</si>
  <si>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</si>
  <si>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</si>
  <si>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</si>
  <si>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</si>
  <si>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</si>
  <si>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</si>
  <si>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</si>
  <si>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</si>
  <si>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</si>
  <si>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</si>
  <si>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</si>
  <si>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</si>
  <si>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</si>
  <si>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</si>
  <si>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</si>
  <si>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</si>
  <si>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</si>
  <si>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</si>
  <si>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</si>
  <si>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</si>
  <si>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</si>
  <si>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</si>
  <si>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</si>
  <si>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</si>
  <si>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</si>
  <si>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</si>
  <si>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</si>
  <si>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</si>
  <si>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</si>
  <si>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</si>
  <si>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</si>
  <si>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</si>
  <si>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</si>
  <si>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</si>
  <si>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</si>
  <si>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</si>
  <si>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</si>
  <si>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</si>
  <si>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</si>
  <si>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</si>
  <si>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</si>
  <si>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</si>
  <si>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</si>
  <si>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</si>
  <si>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</si>
  <si>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</si>
  <si>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</si>
  <si>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</si>
  <si>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</si>
  <si>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</si>
  <si>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</si>
  <si>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</si>
  <si>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</si>
  <si>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</si>
  <si>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</si>
  <si>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</si>
  <si>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</si>
  <si>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</si>
  <si>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</si>
  <si>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</si>
  <si>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</si>
  <si>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</si>
  <si>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</si>
  <si>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</si>
  <si>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</si>
  <si>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</si>
  <si>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</si>
  <si>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</si>
  <si>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</si>
  <si>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</si>
  <si>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</si>
  <si>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</si>
  <si>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</si>
  <si>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</si>
  <si>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</si>
  <si>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</si>
  <si>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</si>
  <si>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</si>
  <si>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</si>
  <si>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</si>
  <si>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</si>
  <si>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</si>
  <si>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</si>
  <si>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</si>
  <si>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</si>
  <si>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</si>
  <si>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</si>
  <si>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</si>
  <si>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</si>
  <si>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</si>
  <si>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</si>
  <si>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</si>
  <si>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</si>
  <si>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</si>
  <si>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</si>
  <si>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</si>
  <si>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</si>
  <si>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</si>
  <si>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</si>
  <si>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</si>
  <si>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</si>
  <si>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</si>
  <si>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</si>
  <si>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</si>
  <si>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</si>
  <si>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</si>
  <si>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</si>
  <si>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</si>
  <si>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</si>
  <si>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</si>
  <si>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</si>
  <si>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</si>
  <si>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</si>
  <si>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</si>
  <si>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</si>
  <si>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</si>
  <si>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</si>
  <si>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</si>
  <si>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</si>
  <si>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</si>
  <si>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</si>
  <si>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</si>
  <si>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</si>
  <si>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</si>
  <si>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</si>
  <si>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</si>
  <si>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</si>
  <si>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</si>
  <si>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</si>
  <si>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</si>
  <si>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</si>
  <si>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</si>
  <si>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</si>
  <si>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</si>
  <si>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</si>
  <si>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</si>
  <si>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</si>
  <si>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</si>
  <si>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</si>
  <si>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</si>
  <si>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</si>
  <si>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</si>
  <si>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</si>
  <si>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</si>
  <si>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</si>
  <si>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</si>
  <si>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</si>
  <si>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</si>
  <si>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</si>
  <si>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</si>
  <si>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</si>
  <si>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</si>
  <si>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</si>
  <si>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</si>
  <si>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</si>
  <si>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</si>
  <si>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</si>
  <si>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</si>
  <si>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</si>
  <si>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</si>
  <si>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</si>
  <si>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</si>
  <si>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</si>
  <si>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</si>
  <si>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</si>
  <si>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</si>
  <si>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</si>
  <si>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</si>
  <si>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</si>
  <si>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</si>
  <si>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</si>
  <si>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</si>
  <si>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</si>
  <si>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</si>
  <si>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</si>
  <si>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</si>
  <si>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</si>
  <si>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</si>
  <si>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</si>
  <si>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</si>
  <si>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</si>
  <si>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</si>
  <si>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</si>
  <si>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</si>
  <si>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</si>
  <si>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</si>
  <si>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</si>
  <si>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</si>
  <si>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</si>
  <si>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</si>
  <si>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</si>
  <si>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</si>
  <si>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</si>
  <si>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</si>
  <si>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</si>
  <si>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</si>
  <si>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</si>
  <si>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</si>
  <si>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</si>
  <si>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</si>
  <si>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</si>
  <si>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</si>
  <si>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</si>
  <si>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</si>
  <si>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</si>
  <si>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</si>
  <si>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</si>
  <si>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</si>
  <si>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</si>
  <si>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</si>
  <si>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</si>
  <si>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</si>
  <si>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</si>
  <si>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</si>
  <si>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</si>
  <si>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</si>
  <si>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</si>
  <si>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</si>
  <si>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</si>
  <si>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</si>
  <si>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</si>
  <si>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</si>
  <si>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</si>
  <si>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</si>
  <si>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</si>
  <si>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</si>
  <si>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</si>
  <si>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</si>
  <si>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</si>
  <si>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</si>
  <si>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</si>
  <si>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</si>
  <si>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</si>
  <si>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</si>
  <si>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</si>
  <si>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</si>
  <si>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</si>
  <si>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</si>
  <si>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</si>
  <si>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</si>
  <si>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</si>
  <si>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</si>
  <si>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</si>
  <si>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</si>
  <si>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</si>
  <si>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</si>
  <si>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</si>
  <si>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</si>
  <si>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</si>
  <si>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</si>
  <si>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</si>
  <si>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</si>
  <si>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</si>
  <si>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</si>
  <si>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</si>
  <si>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</si>
  <si>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</si>
  <si>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</si>
  <si>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</si>
  <si>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</si>
  <si>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</si>
  <si>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</si>
  <si>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</si>
  <si>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</si>
  <si>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</si>
  <si>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</si>
  <si>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</si>
  <si>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</si>
  <si>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</si>
  <si>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</si>
  <si>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</si>
  <si>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</si>
  <si>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</si>
  <si>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</si>
  <si>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</si>
  <si>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</si>
  <si>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</si>
  <si>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</si>
  <si>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</si>
  <si>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</si>
  <si>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</si>
  <si>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</si>
  <si>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</si>
  <si>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</si>
  <si>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</si>
  <si>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</si>
  <si>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</si>
  <si>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</si>
  <si>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</si>
  <si>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</si>
  <si>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</si>
  <si>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</si>
  <si>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</si>
  <si>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</si>
  <si>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</si>
  <si>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</si>
  <si>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</si>
  <si>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</si>
  <si>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</si>
  <si>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</si>
  <si>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</si>
  <si>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</si>
  <si>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</si>
  <si>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</si>
  <si>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</si>
  <si>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</si>
  <si>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</si>
  <si>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</si>
  <si>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</si>
  <si>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</si>
  <si>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</si>
  <si>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</si>
  <si>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</si>
  <si>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</si>
  <si>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</si>
  <si>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</si>
  <si>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</si>
  <si>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</si>
  <si>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</si>
  <si>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</si>
  <si>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</si>
  <si>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</si>
  <si>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</si>
  <si>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</si>
  <si>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</si>
  <si>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</si>
  <si>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</si>
  <si>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</si>
  <si>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</si>
  <si>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</si>
  <si>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</si>
  <si>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</si>
  <si>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</si>
  <si>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</si>
  <si>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</si>
  <si>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</si>
  <si>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</si>
  <si>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</si>
  <si>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</si>
  <si>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</si>
  <si>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</si>
  <si>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</si>
  <si>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</si>
  <si>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</si>
  <si>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</si>
  <si>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</si>
  <si>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</si>
  <si>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</si>
  <si>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</si>
  <si>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</si>
  <si>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</si>
  <si>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</si>
  <si>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</si>
  <si>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</si>
  <si>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</si>
  <si>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</si>
  <si>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</si>
  <si>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</si>
  <si>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</si>
  <si>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</si>
  <si>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</si>
  <si>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</si>
  <si>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</si>
  <si>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</si>
  <si>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</si>
  <si>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</si>
  <si>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</si>
  <si>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</si>
  <si>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</si>
  <si>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</si>
  <si>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</si>
  <si>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</si>
  <si>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</si>
  <si>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</si>
  <si>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</si>
  <si>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</si>
  <si>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</si>
  <si>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</si>
  <si>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</si>
  <si>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</si>
  <si>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</si>
  <si>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</si>
  <si>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</si>
  <si>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</si>
  <si>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</si>
  <si>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</si>
  <si>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</si>
  <si>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</si>
  <si>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</si>
  <si>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</si>
  <si>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</si>
  <si>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</si>
  <si>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</si>
  <si>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</si>
  <si>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</si>
  <si>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</si>
  <si>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</si>
  <si>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</si>
  <si>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</si>
  <si>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</si>
  <si>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</si>
  <si>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</si>
  <si>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</si>
  <si>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</si>
  <si>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</si>
  <si>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</si>
  <si>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</si>
  <si>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</si>
  <si>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</si>
  <si>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</si>
  <si>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</si>
  <si>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</si>
  <si>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</si>
  <si>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</si>
  <si>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</si>
  <si>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</si>
  <si>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</si>
  <si>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</si>
  <si>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</si>
  <si>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</si>
  <si>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</si>
  <si>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</si>
  <si>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</si>
  <si>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</si>
  <si>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</si>
  <si>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</si>
  <si>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</si>
  <si>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</si>
  <si>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</si>
  <si>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</si>
  <si>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</si>
  <si>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</si>
  <si>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</si>
  <si>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</si>
  <si>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</si>
  <si>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</si>
  <si>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</si>
  <si>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</si>
  <si>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</si>
  <si>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</si>
  <si>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</si>
  <si>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</si>
  <si>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</si>
  <si>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</si>
  <si>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</si>
  <si>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</si>
  <si>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</si>
  <si>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</si>
  <si>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</si>
  <si>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</si>
  <si>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</si>
  <si>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</si>
  <si>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</si>
  <si>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</si>
  <si>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</si>
  <si>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</si>
  <si>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</si>
  <si>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</si>
  <si>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</si>
  <si>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</si>
  <si>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</si>
  <si>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</si>
  <si>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</si>
  <si>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</si>
  <si>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</si>
  <si>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</si>
  <si>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</si>
  <si>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</si>
  <si>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</si>
  <si>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</si>
  <si>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</si>
  <si>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</si>
  <si>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</si>
  <si>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</si>
  <si>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</si>
  <si>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</si>
  <si>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</si>
  <si>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</si>
  <si>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</si>
  <si>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</si>
  <si>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</si>
  <si>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</si>
  <si>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</si>
  <si>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</si>
  <si>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</si>
  <si>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</si>
  <si>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</si>
  <si>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</si>
  <si>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</si>
  <si>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</si>
  <si>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</si>
  <si>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</si>
  <si>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</si>
  <si>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</si>
  <si>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</si>
  <si>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</si>
  <si>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</si>
  <si>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</si>
  <si>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</si>
  <si>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</si>
  <si>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</si>
  <si>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</si>
  <si>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</si>
  <si>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</si>
  <si>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</si>
  <si>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</si>
  <si>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</si>
  <si>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</si>
  <si>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</si>
  <si>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</si>
  <si>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</si>
  <si>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</si>
  <si>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</si>
  <si>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</si>
  <si>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</si>
  <si>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</si>
  <si>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</si>
  <si>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</si>
  <si>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</si>
  <si>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</si>
  <si>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</si>
  <si>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</si>
  <si>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</si>
  <si>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</si>
  <si>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</si>
  <si>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</si>
  <si>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</si>
  <si>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</si>
  <si>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</si>
  <si>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</si>
  <si>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</si>
  <si>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</si>
  <si>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</si>
  <si>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</si>
  <si>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</si>
  <si>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</si>
  <si>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</si>
  <si>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</si>
  <si>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</si>
  <si>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</si>
  <si>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</si>
  <si>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</si>
  <si>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</si>
  <si>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</si>
  <si>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</si>
  <si>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</si>
  <si>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</si>
  <si>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</si>
  <si>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</si>
  <si>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</si>
  <si>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</si>
  <si>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</si>
  <si>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</si>
  <si>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</si>
  <si>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</si>
  <si>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</si>
  <si>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</si>
  <si>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</si>
  <si>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</si>
  <si>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</si>
  <si>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</si>
  <si>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</si>
  <si>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</si>
  <si>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</si>
  <si>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</si>
  <si>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</si>
  <si>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</si>
  <si>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</si>
  <si>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</si>
  <si>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</si>
  <si>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</si>
  <si>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</si>
  <si>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</si>
  <si>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</si>
  <si>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</si>
  <si>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</si>
  <si>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</si>
  <si>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</si>
  <si>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</si>
  <si>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</si>
  <si>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</si>
  <si>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</si>
  <si>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</si>
  <si>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</si>
  <si>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</si>
  <si>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</si>
  <si>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</si>
  <si>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</si>
  <si>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</si>
  <si>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</si>
  <si>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</si>
  <si>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</si>
  <si>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</si>
  <si>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</si>
  <si>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</si>
  <si>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</si>
  <si>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</si>
  <si>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</si>
  <si>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</si>
  <si>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</si>
  <si>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</si>
  <si>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</si>
  <si>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</si>
  <si>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</si>
  <si>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</si>
  <si>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</si>
  <si>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</si>
  <si>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</si>
  <si>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</si>
  <si>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</si>
  <si>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</si>
  <si>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</si>
  <si>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</si>
  <si>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</si>
  <si>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</si>
  <si>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</si>
  <si>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</si>
  <si>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</si>
  <si>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</si>
  <si>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</si>
  <si>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</si>
  <si>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</si>
  <si>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</si>
  <si>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</si>
  <si>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</si>
  <si>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</si>
  <si>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</si>
  <si>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</si>
  <si>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</si>
  <si>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</si>
  <si>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</si>
  <si>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</si>
  <si>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</si>
  <si>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</si>
  <si>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</si>
  <si>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</si>
  <si>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</si>
  <si>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</si>
  <si>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</si>
  <si>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</si>
  <si>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</si>
  <si>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</si>
  <si>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</si>
  <si>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</si>
  <si>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</si>
  <si>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</si>
  <si>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</si>
  <si>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</si>
  <si>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</si>
  <si>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</si>
  <si>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</si>
  <si>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</si>
  <si>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</si>
  <si>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</si>
  <si>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</si>
  <si>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</si>
  <si>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</si>
  <si>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</si>
  <si>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</si>
  <si>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</si>
  <si>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</si>
  <si>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</si>
  <si>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</si>
  <si>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</si>
  <si>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</si>
  <si>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</si>
  <si>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</si>
  <si>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</si>
  <si>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</si>
  <si>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</si>
  <si>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</si>
  <si>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</si>
  <si>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</si>
  <si>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</si>
  <si>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</si>
  <si>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</si>
  <si>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</si>
  <si>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</si>
  <si>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</si>
  <si>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</si>
  <si>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</si>
  <si>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</si>
  <si>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</si>
  <si>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</si>
  <si>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</si>
  <si>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</si>
  <si>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</si>
  <si>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</si>
  <si>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</si>
  <si>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</si>
  <si>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</si>
  <si>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</si>
  <si>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</si>
  <si>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</si>
  <si>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</si>
  <si>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</si>
  <si>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</si>
  <si>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</si>
  <si>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</si>
  <si>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</si>
  <si>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</si>
  <si>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</si>
  <si>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</si>
  <si>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</si>
  <si>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</si>
  <si>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</si>
  <si>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</si>
  <si>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</si>
  <si>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</si>
  <si>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</si>
  <si>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</si>
  <si>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</si>
  <si>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</si>
  <si>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</si>
  <si>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</si>
  <si>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</si>
  <si>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</si>
  <si>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</si>
  <si>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</si>
  <si>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</si>
  <si>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</si>
  <si>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</si>
  <si>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</si>
  <si>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</si>
  <si>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</si>
  <si>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</si>
  <si>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</si>
  <si>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</si>
  <si>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</si>
  <si>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</si>
  <si>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</si>
  <si>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</si>
  <si>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</si>
  <si>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</si>
  <si>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</si>
  <si>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</si>
  <si>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</si>
  <si>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</si>
  <si>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</si>
  <si>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</si>
  <si>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</si>
  <si>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</si>
  <si>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</si>
  <si>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</si>
  <si>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</si>
  <si>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</si>
  <si>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</si>
  <si>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</si>
  <si>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</si>
  <si>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</si>
  <si>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</si>
  <si>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</si>
  <si>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</si>
  <si>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</si>
  <si>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</si>
  <si>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</si>
  <si>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</si>
  <si>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</si>
  <si>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</si>
  <si>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</si>
  <si>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</si>
  <si>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</si>
  <si>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</si>
  <si>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</si>
  <si>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</si>
  <si>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</si>
  <si>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</si>
  <si>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</si>
  <si>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</si>
  <si>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</si>
  <si>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</si>
  <si>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</si>
  <si>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</si>
  <si>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</si>
  <si>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</si>
  <si>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</si>
  <si>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</si>
  <si>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</si>
  <si>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</si>
  <si>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</si>
  <si>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</si>
  <si>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</si>
  <si>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</si>
  <si>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</si>
  <si>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</si>
  <si>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</si>
  <si>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</si>
  <si>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</si>
  <si>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</si>
  <si>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</si>
  <si>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</si>
  <si>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</si>
  <si>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</si>
  <si>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</si>
  <si>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</si>
  <si>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</si>
  <si>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</si>
  <si>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</si>
  <si>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</si>
  <si>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</si>
  <si>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</si>
  <si>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</si>
  <si>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</si>
  <si>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</si>
  <si>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</si>
  <si>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</si>
  <si>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</si>
  <si>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</si>
  <si>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</si>
  <si>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</si>
  <si>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</si>
  <si>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</si>
  <si>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</si>
  <si>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</si>
  <si>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</si>
  <si>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</si>
  <si>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</si>
  <si>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</si>
  <si>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</si>
  <si>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</si>
  <si>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</si>
  <si>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</si>
  <si>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</si>
  <si>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</si>
  <si>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</si>
  <si>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</si>
  <si>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</si>
  <si>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</si>
  <si>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</si>
  <si>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</si>
  <si>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</si>
  <si>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</si>
  <si>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</si>
  <si>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</si>
  <si>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</si>
  <si>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</si>
  <si>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</si>
  <si>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</si>
  <si>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</si>
  <si>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</si>
  <si>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</si>
  <si>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</si>
  <si>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</si>
  <si>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</si>
  <si>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</si>
  <si>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</si>
  <si>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</si>
  <si>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</si>
  <si>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</si>
  <si>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</si>
  <si>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</si>
  <si>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</si>
  <si>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</si>
  <si>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</si>
  <si>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</si>
  <si>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</si>
  <si>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</si>
  <si>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</si>
  <si>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</si>
  <si>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</si>
  <si>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</si>
  <si>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</si>
  <si>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</si>
  <si>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</si>
  <si>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</si>
  <si>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</si>
  <si>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</si>
  <si>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</si>
  <si>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</si>
  <si>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</si>
  <si>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</si>
  <si>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</si>
  <si>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</si>
  <si>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</si>
  <si>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</si>
  <si>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</si>
  <si>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</si>
  <si>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</si>
  <si>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</si>
  <si>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</si>
  <si>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</si>
  <si>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</si>
  <si>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</si>
  <si>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</si>
  <si>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</si>
  <si>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</si>
  <si>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</si>
  <si>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</si>
  <si>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</si>
  <si>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</si>
  <si>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</si>
  <si>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</si>
  <si>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</si>
  <si>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</si>
  <si>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</si>
  <si>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</si>
  <si>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</si>
  <si>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</si>
  <si>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</si>
  <si>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</si>
  <si>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</si>
  <si>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</si>
  <si>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</si>
  <si>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</si>
  <si>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</si>
  <si>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</si>
  <si>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</si>
  <si>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</si>
  <si>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</si>
  <si>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</si>
  <si>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</si>
  <si>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</si>
  <si>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</si>
  <si>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</si>
  <si>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</si>
  <si>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</si>
  <si>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</si>
  <si>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</si>
  <si>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</si>
  <si>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</si>
  <si>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</si>
  <si>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</si>
  <si>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</si>
  <si>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</si>
  <si>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</si>
  <si>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</si>
  <si>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</si>
  <si>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</si>
  <si>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</si>
  <si>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</si>
  <si>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</si>
  <si>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</si>
  <si>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</si>
  <si>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</si>
  <si>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</si>
  <si>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</si>
  <si>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</si>
  <si>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</si>
  <si>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</si>
  <si>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</si>
  <si>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</si>
  <si>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</si>
  <si>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</si>
  <si>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</si>
  <si>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</si>
  <si>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</si>
  <si>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</si>
  <si>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</si>
  <si>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</si>
  <si>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</si>
  <si>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</si>
  <si>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</si>
  <si>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</si>
  <si>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</si>
  <si>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</si>
  <si>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</si>
  <si>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</si>
  <si>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</si>
  <si>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</si>
  <si>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</si>
  <si>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</si>
  <si>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</si>
  <si>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</si>
  <si>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</si>
  <si>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</si>
  <si>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</si>
  <si>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</si>
  <si>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</si>
  <si>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</si>
  <si>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</si>
  <si>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</si>
  <si>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</si>
  <si>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</si>
  <si>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</si>
  <si>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</si>
  <si>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</si>
  <si>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</si>
  <si>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</si>
  <si>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</si>
  <si>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</si>
  <si>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</si>
  <si>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</si>
  <si>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</si>
  <si>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</si>
  <si>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</si>
  <si>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</si>
  <si>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</si>
  <si>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</si>
  <si>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</si>
  <si>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</si>
  <si>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</si>
  <si>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</si>
  <si>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</si>
  <si>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</si>
  <si>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</si>
  <si>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</si>
  <si>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</si>
  <si>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</si>
  <si>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</si>
  <si>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</si>
  <si>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</si>
  <si>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</si>
  <si>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</si>
  <si>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</si>
  <si>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</si>
  <si>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</si>
  <si>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</si>
  <si>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</si>
  <si>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</si>
  <si>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</si>
  <si>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</si>
  <si>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</si>
  <si>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</si>
  <si>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</si>
  <si>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</si>
  <si>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</si>
  <si>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</si>
  <si>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</si>
  <si>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</si>
  <si>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</si>
  <si>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</si>
  <si>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</si>
  <si>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</si>
  <si>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</si>
  <si>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</si>
  <si>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</si>
  <si>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</si>
  <si>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</si>
  <si>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</si>
  <si>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</si>
  <si>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</si>
  <si>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</si>
  <si>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</si>
  <si>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</si>
  <si>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</si>
  <si>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</si>
  <si>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</si>
  <si>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</si>
  <si>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</si>
  <si>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</si>
  <si>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</si>
  <si>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</si>
  <si>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</si>
  <si>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</si>
  <si>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</si>
  <si>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</si>
  <si>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</si>
  <si>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</si>
  <si>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</si>
  <si>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</si>
  <si>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</si>
  <si>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</si>
  <si>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</si>
  <si>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</si>
  <si>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</si>
  <si>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</si>
  <si>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</si>
  <si>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</si>
  <si>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</si>
  <si>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</si>
  <si>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</si>
  <si>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</si>
  <si>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</si>
  <si>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</si>
  <si>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</si>
  <si>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</si>
  <si>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</si>
  <si>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</si>
  <si>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</si>
  <si>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</si>
  <si>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</si>
  <si>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</si>
  <si>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</si>
  <si>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</si>
  <si>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</si>
  <si>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</si>
  <si>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</si>
  <si>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</si>
  <si>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</si>
  <si>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</si>
  <si>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</si>
  <si>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</si>
  <si>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</si>
  <si>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</si>
  <si>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</si>
  <si>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</si>
  <si>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</si>
  <si>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</si>
  <si>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</si>
  <si>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</si>
  <si>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</si>
  <si>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</si>
  <si>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</si>
  <si>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</si>
  <si>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</si>
  <si>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</si>
  <si>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</si>
  <si>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</si>
  <si>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</si>
  <si>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</si>
  <si>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</si>
  <si>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</si>
  <si>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</si>
  <si>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</si>
  <si>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</si>
  <si>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</si>
  <si>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</si>
  <si>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</si>
  <si>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</si>
  <si>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</si>
  <si>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</si>
  <si>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</si>
  <si>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</si>
  <si>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</si>
  <si>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</si>
  <si>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</si>
  <si>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</si>
  <si>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</si>
  <si>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</si>
  <si>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</si>
  <si>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</si>
  <si>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</si>
  <si>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</si>
  <si>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</si>
  <si>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</si>
  <si>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</si>
  <si>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</si>
  <si>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</si>
  <si>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</si>
  <si>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</si>
  <si>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</si>
  <si>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</si>
  <si>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</si>
  <si>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</si>
  <si>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</si>
  <si>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</si>
  <si>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</si>
  <si>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</si>
  <si>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</si>
  <si>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</si>
  <si>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</si>
  <si>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</si>
  <si>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</si>
  <si>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</si>
  <si>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</si>
  <si>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</si>
  <si>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</si>
  <si>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</si>
  <si>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</si>
  <si>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</si>
  <si>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</si>
  <si>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</si>
  <si>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</si>
  <si>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</si>
  <si>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</si>
  <si>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</si>
  <si>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</si>
  <si>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</si>
  <si>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</si>
  <si>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</si>
  <si>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</si>
  <si>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</si>
  <si>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</si>
  <si>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</si>
  <si>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</si>
  <si>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</si>
  <si>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</si>
  <si>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</si>
  <si>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</si>
  <si>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</si>
  <si>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</si>
  <si>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</si>
  <si>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</si>
  <si>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</si>
  <si>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</si>
  <si>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</si>
  <si>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</si>
  <si>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</si>
  <si>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</si>
  <si>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</si>
  <si>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</si>
  <si>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</si>
  <si>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</si>
  <si>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</si>
  <si>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</si>
  <si>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</si>
  <si>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</si>
  <si>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</si>
  <si>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</si>
  <si>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</si>
  <si>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</si>
  <si>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</si>
  <si>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</si>
  <si>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</si>
  <si>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</si>
  <si>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</si>
  <si>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</si>
  <si>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</si>
  <si>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</si>
  <si>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</si>
  <si>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</si>
  <si>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</si>
  <si>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</si>
  <si>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</si>
  <si>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</si>
  <si>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</si>
  <si>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</si>
  <si>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</si>
  <si>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</si>
  <si>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</si>
  <si>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</si>
  <si>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</si>
  <si>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</si>
  <si>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</si>
  <si>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</si>
  <si>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</si>
  <si>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</si>
  <si>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</si>
  <si>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</si>
  <si>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</si>
  <si>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</si>
  <si>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</si>
  <si>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</si>
  <si>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</si>
  <si>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</si>
  <si>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</si>
  <si>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</si>
  <si>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</si>
  <si>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</si>
  <si>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</si>
  <si>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</si>
  <si>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</si>
  <si>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</si>
  <si>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</si>
  <si>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</si>
  <si>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</si>
  <si>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</si>
  <si>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</si>
  <si>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</si>
  <si>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</si>
  <si>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</si>
  <si>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</si>
  <si>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</si>
  <si>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</si>
  <si>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</si>
  <si>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</si>
  <si>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</si>
  <si>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</si>
  <si>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</si>
  <si>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</si>
  <si>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</si>
  <si>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</si>
  <si>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</si>
  <si>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</si>
  <si>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</si>
  <si>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</si>
  <si>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</si>
  <si>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</si>
  <si>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</si>
  <si>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</si>
  <si>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</si>
  <si>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</si>
  <si>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</si>
  <si>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</si>
  <si>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</si>
  <si>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</si>
  <si>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</si>
  <si>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</si>
  <si>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</si>
  <si>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</si>
  <si>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</si>
  <si>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</si>
  <si>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</si>
  <si>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</si>
  <si>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</si>
  <si>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</si>
  <si>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</si>
  <si>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</si>
  <si>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</si>
  <si>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</si>
  <si>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</si>
  <si>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</si>
  <si>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</si>
  <si>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</si>
  <si>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</si>
  <si>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</si>
  <si>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</si>
  <si>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</si>
  <si>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</si>
  <si>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</si>
  <si>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</si>
  <si>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</si>
  <si>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</si>
  <si>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</si>
  <si>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</si>
  <si>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</si>
  <si>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</si>
  <si>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</si>
  <si>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</si>
  <si>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</si>
  <si>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</si>
  <si>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</si>
  <si>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</si>
  <si>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</si>
  <si>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</si>
  <si>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</si>
  <si>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</si>
  <si>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</si>
  <si>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</si>
  <si>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</si>
  <si>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</si>
  <si>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</si>
  <si>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</si>
  <si>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</si>
  <si>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</si>
  <si>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</si>
  <si>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</si>
  <si>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</si>
  <si>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</si>
  <si>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</si>
  <si>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</si>
  <si>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</si>
  <si>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</si>
  <si>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</si>
  <si>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</si>
  <si>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</si>
  <si>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</si>
  <si>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</si>
  <si>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</si>
  <si>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</si>
  <si>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</si>
  <si>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</si>
  <si>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</si>
  <si>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</si>
  <si>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</si>
  <si>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</si>
  <si>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</si>
  <si>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</si>
  <si>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</si>
  <si>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</si>
  <si>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</si>
  <si>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</si>
  <si>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</si>
  <si>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</si>
  <si>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</si>
  <si>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</si>
  <si>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</si>
  <si>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</si>
  <si>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</si>
  <si>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</si>
  <si>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</si>
  <si>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</si>
  <si>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</si>
  <si>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</si>
  <si>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</si>
  <si>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</si>
  <si>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</si>
  <si>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</si>
  <si>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</si>
  <si>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</si>
  <si>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</si>
  <si>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</si>
  <si>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</si>
  <si>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</si>
  <si>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</si>
  <si>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</si>
  <si>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</si>
  <si>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</si>
  <si>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</si>
  <si>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</si>
  <si>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</si>
  <si>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</si>
  <si>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</si>
  <si>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</si>
  <si>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</si>
  <si>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</si>
  <si>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</si>
  <si>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</si>
  <si>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</si>
  <si>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</si>
  <si>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</si>
  <si>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</si>
  <si>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</si>
  <si>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</si>
  <si>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</si>
  <si>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</si>
  <si>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</si>
  <si>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</si>
  <si>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</si>
  <si>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</si>
  <si>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</si>
  <si>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</si>
  <si>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</si>
  <si>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</si>
  <si>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</si>
  <si>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</si>
  <si>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</si>
  <si>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</si>
  <si>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</si>
  <si>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</si>
  <si>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</si>
  <si>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</si>
  <si>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</si>
  <si>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</si>
  <si>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</si>
  <si>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</si>
  <si>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</si>
  <si>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</si>
  <si>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</si>
  <si>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</si>
  <si>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</si>
  <si>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</si>
  <si>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</si>
  <si>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</si>
  <si>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</si>
  <si>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</si>
  <si>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</si>
  <si>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</si>
  <si>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</si>
  <si>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</si>
  <si>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</si>
  <si>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</si>
  <si>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</si>
  <si>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</si>
  <si>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</si>
  <si>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</si>
  <si>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</si>
  <si>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</si>
  <si>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</si>
  <si>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</si>
  <si>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</si>
  <si>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</si>
  <si>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</si>
  <si>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</si>
  <si>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</si>
  <si>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</si>
  <si>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</si>
  <si>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</si>
  <si>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</si>
  <si>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</si>
  <si>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</si>
  <si>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</si>
  <si>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</si>
  <si>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</si>
  <si>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</si>
  <si>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</si>
  <si>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</si>
  <si>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</si>
  <si>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</si>
  <si>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</si>
  <si>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</si>
  <si>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</si>
  <si>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</si>
  <si>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</si>
  <si>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</si>
  <si>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</si>
  <si>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</si>
  <si>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</si>
  <si>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</si>
  <si>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</si>
  <si>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</si>
  <si>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</si>
  <si>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</si>
  <si>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</si>
  <si>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</si>
  <si>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</si>
  <si>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</si>
  <si>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</si>
  <si>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</si>
  <si>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</si>
  <si>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</si>
  <si>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</si>
  <si>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</si>
  <si>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</si>
  <si>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</si>
  <si>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</si>
  <si>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</si>
  <si>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</si>
  <si>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</si>
  <si>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</si>
  <si>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</si>
  <si>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</si>
  <si>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</si>
  <si>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</si>
  <si>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</si>
  <si>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</si>
  <si>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</si>
  <si>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</si>
  <si>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</si>
  <si>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</si>
  <si>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</si>
  <si>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</si>
  <si>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</si>
  <si>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</si>
  <si>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</si>
  <si>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</si>
  <si>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</si>
  <si>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</si>
  <si>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</si>
  <si>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</si>
  <si>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</si>
  <si>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</si>
  <si>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</si>
  <si>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</si>
  <si>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</si>
  <si>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</si>
  <si>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</si>
  <si>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</si>
  <si>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</si>
  <si>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</si>
  <si>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</si>
  <si>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</si>
  <si>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</si>
  <si>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</si>
  <si>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</si>
  <si>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</si>
  <si>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</si>
  <si>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</si>
  <si>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</si>
  <si>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</si>
  <si>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</si>
  <si>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</si>
  <si>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</si>
  <si>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</si>
  <si>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</si>
  <si>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</si>
  <si>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</si>
  <si>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</si>
  <si>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</si>
  <si>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</si>
  <si>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</si>
  <si>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</si>
  <si>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</si>
  <si>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</si>
  <si>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</si>
  <si>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</si>
  <si>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</si>
  <si>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</si>
  <si>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</si>
  <si>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</si>
  <si>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</si>
  <si>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</si>
  <si>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</si>
  <si>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</si>
  <si>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</si>
  <si>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</si>
  <si>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</si>
  <si>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</si>
  <si>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</si>
  <si>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</si>
  <si>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</si>
  <si>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</si>
  <si>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</si>
  <si>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</si>
  <si>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</si>
  <si>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</si>
  <si>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</si>
  <si>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</si>
  <si>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</si>
  <si>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</si>
  <si>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</si>
  <si>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</si>
  <si>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</si>
  <si>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</si>
  <si>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</si>
  <si>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</si>
  <si>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</si>
  <si>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</si>
  <si>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</si>
  <si>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</si>
  <si>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</si>
  <si>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</si>
  <si>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</si>
  <si>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</si>
  <si>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</si>
  <si>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</si>
  <si>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</si>
  <si>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</si>
  <si>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</si>
  <si>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</si>
  <si>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</si>
  <si>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</si>
  <si>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</si>
  <si>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</si>
  <si>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</si>
  <si>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</si>
  <si>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</si>
  <si>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</si>
  <si>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</si>
  <si>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</si>
  <si>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</si>
  <si>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</si>
  <si>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</si>
  <si>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</si>
  <si>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</si>
  <si>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</si>
  <si>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</si>
  <si>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</si>
  <si>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</si>
  <si>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</si>
  <si>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</si>
  <si>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</si>
  <si>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</si>
  <si>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</si>
  <si>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</si>
  <si>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</si>
  <si>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</si>
  <si>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</si>
  <si>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</si>
  <si>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</si>
  <si>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</si>
  <si>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</si>
  <si>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</si>
  <si>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</si>
  <si>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</si>
  <si>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</si>
  <si>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</si>
  <si>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</si>
  <si>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</si>
  <si>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</si>
  <si>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</si>
  <si>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</si>
  <si>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</si>
  <si>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</si>
  <si>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</si>
  <si>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</si>
  <si>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</si>
  <si>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</si>
  <si>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</si>
  <si>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</si>
  <si>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</si>
  <si>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</si>
  <si>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</si>
  <si>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</si>
  <si>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</si>
  <si>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</si>
  <si>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</si>
  <si>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</si>
  <si>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</si>
  <si>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</si>
  <si>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</si>
  <si>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</si>
  <si>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</si>
  <si>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</si>
  <si>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</si>
  <si>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</si>
  <si>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</si>
  <si>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</si>
  <si>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</si>
  <si>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</si>
  <si>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</si>
  <si>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</si>
  <si>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</si>
  <si>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</si>
  <si>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</si>
  <si>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</si>
  <si>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</si>
  <si>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</si>
  <si>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</si>
  <si>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</si>
  <si>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</si>
  <si>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</si>
  <si>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</si>
  <si>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</si>
  <si>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</si>
  <si>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</si>
  <si>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</si>
  <si>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</si>
  <si>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</si>
  <si>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</si>
  <si>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</si>
  <si>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</si>
  <si>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</si>
  <si>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</si>
  <si>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</si>
  <si>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</si>
  <si>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</si>
  <si>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</si>
  <si>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</si>
  <si>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</si>
  <si>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</si>
  <si>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</si>
  <si>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</si>
  <si>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</si>
  <si>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</si>
  <si>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</si>
  <si>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</si>
  <si>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</si>
  <si>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</si>
  <si>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</si>
  <si>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</si>
  <si>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</si>
  <si>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</si>
  <si>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</si>
  <si>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</si>
  <si>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</si>
  <si>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</si>
  <si>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</si>
  <si>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</si>
  <si>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</si>
  <si>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</si>
  <si>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</si>
  <si>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</si>
  <si>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</si>
  <si>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</si>
  <si>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</si>
  <si>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</si>
  <si>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</si>
  <si>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</si>
  <si>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</si>
  <si>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</si>
  <si>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</si>
  <si>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</si>
  <si>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</si>
  <si>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</si>
  <si>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</si>
  <si>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</si>
  <si>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</si>
  <si>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</si>
  <si>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</si>
  <si>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</si>
  <si>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</si>
  <si>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</si>
  <si>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</si>
  <si>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</si>
  <si>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</si>
  <si>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</si>
  <si>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</si>
  <si>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</si>
  <si>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</si>
  <si>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</si>
  <si>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</si>
  <si>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</si>
  <si>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</si>
  <si>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</si>
  <si>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</si>
  <si>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</si>
  <si>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</si>
  <si>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</si>
  <si>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</si>
  <si>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</si>
  <si>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</si>
  <si>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</si>
  <si>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</si>
  <si>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</si>
  <si>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</si>
  <si>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</si>
  <si>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</si>
  <si>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</si>
  <si>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</si>
  <si>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</si>
  <si>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</si>
  <si>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</si>
  <si>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</si>
  <si>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</si>
  <si>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</si>
  <si>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</si>
  <si>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</si>
  <si>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</si>
  <si>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</si>
  <si>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</si>
  <si>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</si>
  <si>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</si>
  <si>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</si>
  <si>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</si>
  <si>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</si>
  <si>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</si>
  <si>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</si>
  <si>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</si>
  <si>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</si>
  <si>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</si>
  <si>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</si>
  <si>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</si>
  <si>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</si>
  <si>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</si>
  <si>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</si>
  <si>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</si>
  <si>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</si>
  <si>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</si>
  <si>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</si>
  <si>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</si>
  <si>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</si>
  <si>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</si>
  <si>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</si>
  <si>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</si>
  <si>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</si>
  <si>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</si>
  <si>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</si>
  <si>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</si>
  <si>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</si>
  <si>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</si>
  <si>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</si>
  <si>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</si>
  <si>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</si>
  <si>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</si>
  <si>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</si>
  <si>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</si>
  <si>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</si>
  <si>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</si>
  <si>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</si>
  <si>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</si>
  <si>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</si>
  <si>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</si>
  <si>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</si>
  <si>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</si>
  <si>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</si>
  <si>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</si>
  <si>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</si>
  <si>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</si>
  <si>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</si>
  <si>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</si>
  <si>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</si>
  <si>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</si>
  <si>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</si>
  <si>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</si>
  <si>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</si>
  <si>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</si>
  <si>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</si>
  <si>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</si>
  <si>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</si>
  <si>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</si>
  <si>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</si>
  <si>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</si>
  <si>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</si>
  <si>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</si>
  <si>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</si>
  <si>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</si>
  <si>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</si>
  <si>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</si>
  <si>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</si>
  <si>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</si>
  <si>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</si>
  <si>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</si>
  <si>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</si>
  <si>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</si>
  <si>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</si>
  <si>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</si>
  <si>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</si>
  <si>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</si>
  <si>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</si>
  <si>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</si>
  <si>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</si>
  <si>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</si>
  <si>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</si>
  <si>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</si>
  <si>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</si>
  <si>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</si>
  <si>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</si>
  <si>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</si>
  <si>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</si>
  <si>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</si>
  <si>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</si>
  <si>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</si>
  <si>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</si>
  <si>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</si>
  <si>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</si>
  <si>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</si>
  <si>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</si>
  <si>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</si>
  <si>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</si>
  <si>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</si>
  <si>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</si>
  <si>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</si>
  <si>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</si>
  <si>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</si>
  <si>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</si>
  <si>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</si>
  <si>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</si>
  <si>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</si>
  <si>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</si>
  <si>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</si>
  <si>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</si>
  <si>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</si>
  <si>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</si>
  <si>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</si>
  <si>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</si>
  <si>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</si>
  <si>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</si>
  <si>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</si>
  <si>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</si>
  <si>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</si>
  <si>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</si>
  <si>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</si>
  <si>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</si>
  <si>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</si>
  <si>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</si>
  <si>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</si>
  <si>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</si>
  <si>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</si>
  <si>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</si>
  <si>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</si>
  <si>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</si>
  <si>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</si>
  <si>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</si>
  <si>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</si>
  <si>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</si>
  <si>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</si>
  <si>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</si>
  <si>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</si>
  <si>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</si>
  <si>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</si>
  <si>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</si>
  <si>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</si>
  <si>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</si>
  <si>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</si>
  <si>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</si>
  <si>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</si>
  <si>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</si>
  <si>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</si>
  <si>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</si>
  <si>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</si>
  <si>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</si>
  <si>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</si>
  <si>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</si>
  <si>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</si>
  <si>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</si>
  <si>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</si>
  <si>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</si>
  <si>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</si>
  <si>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</si>
  <si>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</si>
  <si>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</si>
  <si>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</si>
  <si>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</si>
  <si>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</si>
  <si>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</si>
  <si>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</si>
  <si>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</si>
  <si>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</si>
  <si>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</si>
  <si>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</si>
  <si>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</si>
  <si>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</si>
  <si>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</si>
  <si>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</si>
  <si>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</si>
  <si>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</si>
  <si>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</si>
  <si>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</si>
  <si>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</si>
  <si>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</si>
  <si>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</si>
  <si>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</si>
  <si>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</si>
  <si>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</si>
  <si>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</si>
  <si>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</si>
  <si>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</si>
  <si>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</si>
  <si>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</si>
  <si>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</si>
  <si>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</si>
  <si>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</si>
  <si>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</si>
  <si>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</si>
  <si>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</si>
  <si>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</si>
  <si>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</si>
  <si>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</si>
  <si>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</si>
  <si>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</si>
  <si>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</si>
  <si>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</si>
  <si>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</si>
  <si>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</si>
  <si>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</si>
  <si>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</si>
  <si>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</si>
  <si>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</si>
  <si>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</si>
  <si>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</si>
  <si>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</si>
  <si>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</si>
  <si>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</si>
  <si>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</si>
  <si>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</si>
  <si>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</si>
  <si>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</si>
  <si>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</si>
  <si>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</si>
  <si>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</si>
  <si>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</si>
  <si>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</si>
  <si>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</si>
  <si>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</si>
  <si>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</si>
  <si>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</si>
  <si>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</si>
  <si>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</si>
  <si>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</si>
  <si>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</si>
  <si>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</si>
  <si>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</si>
  <si>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</si>
  <si>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</si>
  <si>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</si>
  <si>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</si>
  <si>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</si>
  <si>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</si>
  <si>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</si>
  <si>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</si>
  <si>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</si>
  <si>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</si>
  <si>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</si>
  <si>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</si>
  <si>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</si>
  <si>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</si>
  <si>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</si>
  <si>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</si>
  <si>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</si>
  <si>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</si>
  <si>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</si>
  <si>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</si>
  <si>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</si>
  <si>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</si>
  <si>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</si>
  <si>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</si>
  <si>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</si>
  <si>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</si>
  <si>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</si>
  <si>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</si>
  <si>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</si>
  <si>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</si>
  <si>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</si>
  <si>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</si>
  <si>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</si>
  <si>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</si>
  <si>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</si>
  <si>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</si>
  <si>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</si>
  <si>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</si>
  <si>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</si>
  <si>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</si>
  <si>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</si>
  <si>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</si>
  <si>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</si>
  <si>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</si>
  <si>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</si>
  <si>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</si>
  <si>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</si>
  <si>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</si>
  <si>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</si>
  <si>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</si>
  <si>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</si>
  <si>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</si>
  <si>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</si>
  <si>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</si>
  <si>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</si>
  <si>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</si>
  <si>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</si>
  <si>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</si>
  <si>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</si>
  <si>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</si>
  <si>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</si>
  <si>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</si>
  <si>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</si>
  <si>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</si>
  <si>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</si>
  <si>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</si>
  <si>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</si>
  <si>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</si>
  <si>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</si>
  <si>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</si>
  <si>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</si>
  <si>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</si>
  <si>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</si>
  <si>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</si>
  <si>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</si>
  <si>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</si>
  <si>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</si>
  <si>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</si>
  <si>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</si>
  <si>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</si>
  <si>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</si>
  <si>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</si>
  <si>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</si>
  <si>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</si>
  <si>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</si>
  <si>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</si>
  <si>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</si>
  <si>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</si>
  <si>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</si>
  <si>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</si>
  <si>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</si>
  <si>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</si>
  <si>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</si>
  <si>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</si>
  <si>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</si>
  <si>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</si>
  <si>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</si>
  <si>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</si>
  <si>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</si>
  <si>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</si>
  <si>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</si>
  <si>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</si>
  <si>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</si>
  <si>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</si>
  <si>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</si>
  <si>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</si>
  <si>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</si>
  <si>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</si>
  <si>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</si>
  <si>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</si>
  <si>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</si>
  <si>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</si>
  <si>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</si>
  <si>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</si>
  <si>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</si>
  <si>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</si>
  <si>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</si>
  <si>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</si>
  <si>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</si>
  <si>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</si>
  <si>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</si>
  <si>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</si>
  <si>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</si>
  <si>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</si>
  <si>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</si>
  <si>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</si>
  <si>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</si>
  <si>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</si>
  <si>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</si>
  <si>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</si>
  <si>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</si>
  <si>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</si>
  <si>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</si>
  <si>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</si>
  <si>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</si>
  <si>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</si>
  <si>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</si>
  <si>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</si>
  <si>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</si>
  <si>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</si>
  <si>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</si>
  <si>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</si>
  <si>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</si>
  <si>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</si>
  <si>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</si>
  <si>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</si>
  <si>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</si>
  <si>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</si>
  <si>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</si>
  <si>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</si>
  <si>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</si>
  <si>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</si>
  <si>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</si>
  <si>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</si>
  <si>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</si>
  <si>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</si>
  <si>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</si>
  <si>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</si>
  <si>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</si>
  <si>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</si>
  <si>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</si>
  <si>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</si>
  <si>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</si>
  <si>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</si>
  <si>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</si>
  <si>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</si>
  <si>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</si>
  <si>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</si>
  <si>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</si>
  <si>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</si>
  <si>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</si>
  <si>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</si>
  <si>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</si>
  <si>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</si>
  <si>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</si>
  <si>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</si>
  <si>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</si>
  <si>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</si>
  <si>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</si>
  <si>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</si>
  <si>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</si>
  <si>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</si>
  <si>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</si>
  <si>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</si>
  <si>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</si>
  <si>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</si>
  <si>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</si>
  <si>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</si>
  <si>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</si>
  <si>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</si>
  <si>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</si>
  <si>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</si>
  <si>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</si>
  <si>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</si>
  <si>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</si>
  <si>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</si>
  <si>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</si>
  <si>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</si>
  <si>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</si>
  <si>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</si>
  <si>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</si>
  <si>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</si>
  <si>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</si>
  <si>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</si>
  <si>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</si>
  <si>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</si>
  <si>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</si>
  <si>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</si>
  <si>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</si>
  <si>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</si>
  <si>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</si>
  <si>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</si>
  <si>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</si>
  <si>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</si>
  <si>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</si>
  <si>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</si>
  <si>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</si>
  <si>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</si>
  <si>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</si>
  <si>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</si>
  <si>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</si>
  <si>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</si>
  <si>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</si>
  <si>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</si>
  <si>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</si>
  <si>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</si>
  <si>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</si>
  <si>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</si>
  <si>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</si>
  <si>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</si>
  <si>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</si>
  <si>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</si>
  <si>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</si>
  <si>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</si>
  <si>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</si>
  <si>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</si>
  <si>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</si>
  <si>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</si>
  <si>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</si>
  <si>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</si>
  <si>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</si>
  <si>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</si>
  <si>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</si>
  <si>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</si>
  <si>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</si>
  <si>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</si>
  <si>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</si>
  <si>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</si>
  <si>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</si>
  <si>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</si>
  <si>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</si>
  <si>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</si>
  <si>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</si>
  <si>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</si>
  <si>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</si>
  <si>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</si>
  <si>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</si>
  <si>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</si>
  <si>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</si>
  <si>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</si>
  <si>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</si>
  <si>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</si>
  <si>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</si>
  <si>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</si>
  <si>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</si>
  <si>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</si>
  <si>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</si>
  <si>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</si>
  <si>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</si>
  <si>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</si>
  <si>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</si>
  <si>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</si>
  <si>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</si>
  <si>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</si>
  <si>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</si>
  <si>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</si>
  <si>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</si>
  <si>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</si>
  <si>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</si>
  <si>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</si>
  <si>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</si>
  <si>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</si>
  <si>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</si>
  <si>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</si>
  <si>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</si>
  <si>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</si>
  <si>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</si>
  <si>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</si>
  <si>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</si>
  <si>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</si>
  <si>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</si>
  <si>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</si>
  <si>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</si>
  <si>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</si>
  <si>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</si>
  <si>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</si>
  <si>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</si>
  <si>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</si>
  <si>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</si>
  <si>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</si>
  <si>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</si>
  <si>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</si>
  <si>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</si>
  <si>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</si>
  <si>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</si>
  <si>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</si>
  <si>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</si>
  <si>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</si>
  <si>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</si>
  <si>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</si>
  <si>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</si>
  <si>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</si>
  <si>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</si>
  <si>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</si>
  <si>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</si>
  <si>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</si>
  <si>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</si>
  <si>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</si>
  <si>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</si>
  <si>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</si>
  <si>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</si>
  <si>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</si>
  <si>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</si>
  <si>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</si>
  <si>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</si>
  <si>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</si>
  <si>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</si>
  <si>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</si>
  <si>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</si>
  <si>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</si>
  <si>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</si>
  <si>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</si>
  <si>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</si>
  <si>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</si>
  <si>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</si>
  <si>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</si>
  <si>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</si>
  <si>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</si>
  <si>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</si>
  <si>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</si>
  <si>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</si>
  <si>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</si>
  <si>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</si>
  <si>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</si>
  <si>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</si>
  <si>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</si>
  <si>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</si>
  <si>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</si>
  <si>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</si>
  <si>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</si>
  <si>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</si>
  <si>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</si>
  <si>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</si>
  <si>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</si>
  <si>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</si>
  <si>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</si>
  <si>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</si>
  <si>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</si>
  <si>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</si>
  <si>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</si>
  <si>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</si>
  <si>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</si>
  <si>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</si>
  <si>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</si>
  <si>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</si>
  <si>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</si>
  <si>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</si>
  <si>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</si>
  <si>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</si>
  <si>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</si>
  <si>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</si>
  <si>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</si>
  <si>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</si>
  <si>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</si>
  <si>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</si>
  <si>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</si>
  <si>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</si>
  <si>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</si>
  <si>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</si>
  <si>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</si>
  <si>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</si>
  <si>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</si>
  <si>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</si>
  <si>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</si>
  <si>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</si>
  <si>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</si>
  <si>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</si>
  <si>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</si>
  <si>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</si>
  <si>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</si>
  <si>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</si>
  <si>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</si>
  <si>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</si>
  <si>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</si>
  <si>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</si>
  <si>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</si>
  <si>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</si>
  <si>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</si>
  <si>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</si>
  <si>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</si>
  <si>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</si>
  <si>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</si>
  <si>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</si>
  <si>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</si>
  <si>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</si>
  <si>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</si>
  <si>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</si>
  <si>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</si>
  <si>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</si>
  <si>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</si>
  <si>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</si>
  <si>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</si>
  <si>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</si>
  <si>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</si>
  <si>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</si>
  <si>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</si>
  <si>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</si>
  <si>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</si>
  <si>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</si>
  <si>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</si>
  <si>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</si>
  <si>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</si>
  <si>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</si>
  <si>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</si>
  <si>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</si>
  <si>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</si>
  <si>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</si>
  <si>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</si>
  <si>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</si>
  <si>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</si>
  <si>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</si>
  <si>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</si>
  <si>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</si>
  <si>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</si>
  <si>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</si>
  <si>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</si>
  <si>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</si>
  <si>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</si>
  <si>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</si>
  <si>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</si>
  <si>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</si>
  <si>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</si>
  <si>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</si>
  <si>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</si>
  <si>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</si>
  <si>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</si>
  <si>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</si>
  <si>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</si>
  <si>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</si>
  <si>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</si>
  <si>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</si>
  <si>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</si>
  <si>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</si>
  <si>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</si>
  <si>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</si>
  <si>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</si>
  <si>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</si>
  <si>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</si>
  <si>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</si>
  <si>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</si>
  <si>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</si>
  <si>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</si>
  <si>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</si>
  <si>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</si>
  <si>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</si>
  <si>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</si>
  <si>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</si>
  <si>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</si>
  <si>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</si>
  <si>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</si>
  <si>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</si>
  <si>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</si>
  <si>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</si>
  <si>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</si>
  <si>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</si>
  <si>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</si>
  <si>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</si>
  <si>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</si>
  <si>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</si>
  <si>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</si>
  <si>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</si>
  <si>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</si>
  <si>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</si>
  <si>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</si>
  <si>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</si>
  <si>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</si>
  <si>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</si>
  <si>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</si>
  <si>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</si>
  <si>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</si>
  <si>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</si>
  <si>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</si>
  <si>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</si>
  <si>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</si>
  <si>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</si>
  <si>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</si>
  <si>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</si>
  <si>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</si>
  <si>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</si>
  <si>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</si>
  <si>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</si>
  <si>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</si>
  <si>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</si>
  <si>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</si>
  <si>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</si>
  <si>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</si>
  <si>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</si>
  <si>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</si>
  <si>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</si>
  <si>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</si>
  <si>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</si>
  <si>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</si>
  <si>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</si>
  <si>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</si>
  <si>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</si>
  <si>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</si>
  <si>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</si>
  <si>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</si>
  <si>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</si>
  <si>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</si>
  <si>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</si>
  <si>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</si>
  <si>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</si>
  <si>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</si>
  <si>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</si>
  <si>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</si>
  <si>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</si>
  <si>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</si>
  <si>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</si>
  <si>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</si>
  <si>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</si>
  <si>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</si>
  <si>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</si>
  <si>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</si>
  <si>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</si>
  <si>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</si>
  <si>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</si>
  <si>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</si>
  <si>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</si>
  <si>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</si>
  <si>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</si>
  <si>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</si>
  <si>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</si>
  <si>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</si>
  <si>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</si>
  <si>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</si>
  <si>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</si>
  <si>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</si>
  <si>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</si>
  <si>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</si>
  <si>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</si>
  <si>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</si>
  <si>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</si>
  <si>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</si>
  <si>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</si>
  <si>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</si>
  <si>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</si>
  <si>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</si>
  <si>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</si>
  <si>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</si>
  <si>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</si>
  <si>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</si>
  <si>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</si>
  <si>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</si>
  <si>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</si>
  <si>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</si>
  <si>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</si>
  <si>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</si>
  <si>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</si>
  <si>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</si>
  <si>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</si>
  <si>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</si>
  <si>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</si>
  <si>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</si>
  <si>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</si>
  <si>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</si>
  <si>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</si>
  <si>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</si>
  <si>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</si>
  <si>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</si>
  <si>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</si>
  <si>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</si>
  <si>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</si>
  <si>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</si>
  <si>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</si>
  <si>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</si>
  <si>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</si>
  <si>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</si>
  <si>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</si>
  <si>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</si>
  <si>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</si>
  <si>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</si>
  <si>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</si>
  <si>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</si>
  <si>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</si>
  <si>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</si>
  <si>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</si>
  <si>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</si>
  <si>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</si>
  <si>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</si>
  <si>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</si>
  <si>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</si>
  <si>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</si>
  <si>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</si>
  <si>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</si>
  <si>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</si>
  <si>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</si>
  <si>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</si>
  <si>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</si>
  <si>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</si>
  <si>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</si>
  <si>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</si>
  <si>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</si>
  <si>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</si>
  <si>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</si>
  <si>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</si>
  <si>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</si>
  <si>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</si>
  <si>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</si>
  <si>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</si>
  <si>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</si>
  <si>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</si>
  <si>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</si>
  <si>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</si>
  <si>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</si>
  <si>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</si>
  <si>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</si>
  <si>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</si>
  <si>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</si>
  <si>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</si>
  <si>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</si>
  <si>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</si>
  <si>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</si>
  <si>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</si>
  <si>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</si>
  <si>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</si>
  <si>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</si>
  <si>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</si>
  <si>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</si>
  <si>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</si>
  <si>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</si>
  <si>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</si>
  <si>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</si>
  <si>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</si>
  <si>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</si>
  <si>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</si>
  <si>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</si>
  <si>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</si>
  <si>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</si>
  <si>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</si>
  <si>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</si>
  <si>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</si>
  <si>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</si>
  <si>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</si>
  <si>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</si>
  <si>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</si>
  <si>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</si>
  <si>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</si>
  <si>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</si>
  <si>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</si>
  <si>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</si>
  <si>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</si>
  <si>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</si>
  <si>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</si>
  <si>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</si>
  <si>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</si>
  <si>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</si>
  <si>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</si>
  <si>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</si>
  <si>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</si>
  <si>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</si>
  <si>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</si>
  <si>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</si>
  <si>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</si>
  <si>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</si>
  <si>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</si>
  <si>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</si>
  <si>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</si>
  <si>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</si>
  <si>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</si>
  <si>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</si>
  <si>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</si>
  <si>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</si>
  <si>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</si>
  <si>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</si>
  <si>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</si>
  <si>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</si>
  <si>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</si>
  <si>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</si>
  <si>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</si>
  <si>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</si>
  <si>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</si>
  <si>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</si>
  <si>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</si>
  <si>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</si>
  <si>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</si>
  <si>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</si>
  <si>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</si>
  <si>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</si>
  <si>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</si>
  <si>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</si>
  <si>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</si>
  <si>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</si>
  <si>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</si>
  <si>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</si>
  <si>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</si>
  <si>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</si>
  <si>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</si>
  <si>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</si>
  <si>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</si>
  <si>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</si>
  <si>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</si>
  <si>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</si>
  <si>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</si>
  <si>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</si>
  <si>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</si>
  <si>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</si>
  <si>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</si>
  <si>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</si>
  <si>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</si>
  <si>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</si>
  <si>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</si>
  <si>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</si>
  <si>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</si>
  <si>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</si>
  <si>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</si>
  <si>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</si>
  <si>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</si>
  <si>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</si>
  <si>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</si>
  <si>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</si>
  <si>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</si>
  <si>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</si>
  <si>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</si>
  <si>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</si>
  <si>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</si>
  <si>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</si>
  <si>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</si>
  <si>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</si>
  <si>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</si>
  <si>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</si>
  <si>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</si>
  <si>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</si>
  <si>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</si>
  <si>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</si>
  <si>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</si>
  <si>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</si>
  <si>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</si>
  <si>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</si>
  <si>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</si>
  <si>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</si>
  <si>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</si>
  <si>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</si>
  <si>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</si>
  <si>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</si>
  <si>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</si>
  <si>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</si>
  <si>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</si>
  <si>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</si>
  <si>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</si>
  <si>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</si>
  <si>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</si>
  <si>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</si>
  <si>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</si>
  <si>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</si>
  <si>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</si>
  <si>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</si>
  <si>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</si>
  <si>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</si>
  <si>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</si>
  <si>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</si>
  <si>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</si>
  <si>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</si>
  <si>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</si>
  <si>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</si>
  <si>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</si>
  <si>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</si>
  <si>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</si>
  <si>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</si>
  <si>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</si>
  <si>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</si>
  <si>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</si>
  <si>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</si>
  <si>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</si>
  <si>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</si>
  <si>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</si>
  <si>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</si>
  <si>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</si>
  <si>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</si>
  <si>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</si>
  <si>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</si>
  <si>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</si>
  <si>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</si>
  <si>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</si>
  <si>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</si>
  <si>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</si>
  <si>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</si>
  <si>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</si>
  <si>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</si>
  <si>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</si>
  <si>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</si>
  <si>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</si>
  <si>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</si>
  <si>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</si>
  <si>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</si>
  <si>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</si>
  <si>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</si>
  <si>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</si>
  <si>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</si>
  <si>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</si>
  <si>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</si>
  <si>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</si>
  <si>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</si>
  <si>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</si>
  <si>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</si>
  <si>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</si>
  <si>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</si>
  <si>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</si>
  <si>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</si>
  <si>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</si>
  <si>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</si>
  <si>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</si>
  <si>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</si>
  <si>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</si>
  <si>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</si>
  <si>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</si>
  <si>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</si>
  <si>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</si>
  <si>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</si>
  <si>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</si>
  <si>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</si>
  <si>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</si>
  <si>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</si>
  <si>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</si>
  <si>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</si>
  <si>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</si>
  <si>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</si>
  <si>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</si>
  <si>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</si>
  <si>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</si>
  <si>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</si>
  <si>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</si>
  <si>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</si>
  <si>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</si>
  <si>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</si>
  <si>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</si>
  <si>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</si>
  <si>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</si>
  <si>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</si>
  <si>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</si>
  <si>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</si>
  <si>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</si>
  <si>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</si>
  <si>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</si>
  <si>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</si>
  <si>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</si>
  <si>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</si>
  <si>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</si>
  <si>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</si>
  <si>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</si>
  <si>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</si>
  <si>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</si>
  <si>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</si>
  <si>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</si>
  <si>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</si>
  <si>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</si>
  <si>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</si>
  <si>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</si>
  <si>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</si>
  <si>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</si>
  <si>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</si>
  <si>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</si>
  <si>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</si>
  <si>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</si>
  <si>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</si>
  <si>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</si>
  <si>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</si>
  <si>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</si>
  <si>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</si>
  <si>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</si>
  <si>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</si>
  <si>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</si>
  <si>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</si>
  <si>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</si>
  <si>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</si>
  <si>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</si>
  <si>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</si>
  <si>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</si>
  <si>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</si>
  <si>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</si>
  <si>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</si>
  <si>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</si>
  <si>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</si>
  <si>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</si>
  <si>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</si>
  <si>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</si>
  <si>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</si>
  <si>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</si>
  <si>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</si>
  <si>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</si>
  <si>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</si>
  <si>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</si>
  <si>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</si>
  <si>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</si>
  <si>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</si>
  <si>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</si>
  <si>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</si>
  <si>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</si>
  <si>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</si>
  <si>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</si>
  <si>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</si>
  <si>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</si>
  <si>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</si>
  <si>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</si>
  <si>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</si>
  <si>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</si>
  <si>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</si>
  <si>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</si>
  <si>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</si>
  <si>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</si>
  <si>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</si>
  <si>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</si>
  <si>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</si>
  <si>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</si>
  <si>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</si>
  <si>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</si>
  <si>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</si>
  <si>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</si>
  <si>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</si>
  <si>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</si>
  <si>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</si>
  <si>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</si>
  <si>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</si>
  <si>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</si>
  <si>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</si>
  <si>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</si>
  <si>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</si>
  <si>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</si>
  <si>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</si>
  <si>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</si>
  <si>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</si>
  <si>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</si>
  <si>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</si>
  <si>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</si>
  <si>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</si>
  <si>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</si>
  <si>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</si>
  <si>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</si>
  <si>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</si>
  <si>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</si>
  <si>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</si>
  <si>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</si>
  <si>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</si>
  <si>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</si>
  <si>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</si>
  <si>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</si>
  <si>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</si>
  <si>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</si>
  <si>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</si>
  <si>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</si>
  <si>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</si>
  <si>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</si>
  <si>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</si>
  <si>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</si>
  <si>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</si>
  <si>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</si>
  <si>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</si>
  <si>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</si>
  <si>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</si>
  <si>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</si>
  <si>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</si>
  <si>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</si>
  <si>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</si>
  <si>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</si>
  <si>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</si>
  <si>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</si>
  <si>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</si>
  <si>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</si>
  <si>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</si>
  <si>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</si>
  <si>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</si>
  <si>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</si>
  <si>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</si>
  <si>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</si>
  <si>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</si>
  <si>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</si>
  <si>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</si>
  <si>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</si>
  <si>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</si>
  <si>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</si>
  <si>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</si>
  <si>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</si>
  <si>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</si>
  <si>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</si>
  <si>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</si>
  <si>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</si>
  <si>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</si>
  <si>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</si>
  <si>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</si>
  <si>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</si>
  <si>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</si>
  <si>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</si>
  <si>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</si>
  <si>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</si>
  <si>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</si>
  <si>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</si>
  <si>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</si>
  <si>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</si>
  <si>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</si>
  <si>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</si>
  <si>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</si>
  <si>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</si>
  <si>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</si>
  <si>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</si>
  <si>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</si>
  <si>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</si>
  <si>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</si>
  <si>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</si>
  <si>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</si>
  <si>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</si>
  <si>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</si>
  <si>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</si>
  <si>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</si>
  <si>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</si>
  <si>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</si>
  <si>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</si>
  <si>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</si>
  <si>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</si>
  <si>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</si>
  <si>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</si>
  <si>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</si>
  <si>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</si>
  <si>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</si>
  <si>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</si>
  <si>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</si>
  <si>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</si>
  <si>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</si>
  <si>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</si>
  <si>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</si>
  <si>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</si>
  <si>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</si>
  <si>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</si>
  <si>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</si>
  <si>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</si>
  <si>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</si>
  <si>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</si>
  <si>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</si>
  <si>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</si>
  <si>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</si>
  <si>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</si>
  <si>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</si>
  <si>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</si>
  <si>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</si>
  <si>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</si>
  <si>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</si>
  <si>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</si>
  <si>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</si>
  <si>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</si>
  <si>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</si>
  <si>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</si>
  <si>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</si>
  <si>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</si>
  <si>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</si>
  <si>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</si>
  <si>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</si>
  <si>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</si>
  <si>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</si>
  <si>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</si>
  <si>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</si>
  <si>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</si>
  <si>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</si>
  <si>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</si>
  <si>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</si>
  <si>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</si>
  <si>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</si>
  <si>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</si>
  <si>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</si>
  <si>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</si>
  <si>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</si>
  <si>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</si>
  <si>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</si>
  <si>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</si>
  <si>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</si>
  <si>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</si>
  <si>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</si>
  <si>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</si>
  <si>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</si>
  <si>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</si>
  <si>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</si>
  <si>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</si>
  <si>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</si>
  <si>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</si>
  <si>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</si>
  <si>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</si>
  <si>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</si>
  <si>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</si>
  <si>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</si>
  <si>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</si>
  <si>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</si>
  <si>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</si>
  <si>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</si>
  <si>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</si>
  <si>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</si>
  <si>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</si>
  <si>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</si>
  <si>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</si>
  <si>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</si>
  <si>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</si>
  <si>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</si>
  <si>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</si>
  <si>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</si>
  <si>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</si>
  <si>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</si>
  <si>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</si>
  <si>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</si>
  <si>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</si>
  <si>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</si>
  <si>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</si>
  <si>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</si>
  <si>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</si>
  <si>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</si>
  <si>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</si>
  <si>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</si>
  <si>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</si>
  <si>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</si>
  <si>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</si>
  <si>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</si>
  <si>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</si>
  <si>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</si>
  <si>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</si>
  <si>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</si>
  <si>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</si>
  <si>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</si>
  <si>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</si>
  <si>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</si>
  <si>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</si>
  <si>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</si>
  <si>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</si>
  <si>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</si>
  <si>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</si>
  <si>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</si>
  <si>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</si>
  <si>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</si>
  <si>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</si>
  <si>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</si>
  <si>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</si>
  <si>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</si>
  <si>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</si>
  <si>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</si>
  <si>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</si>
  <si>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</si>
  <si>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</si>
  <si>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</si>
  <si>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</si>
  <si>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</si>
  <si>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</si>
  <si>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</si>
  <si>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</si>
  <si>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</si>
  <si>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</si>
  <si>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</si>
  <si>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</si>
  <si>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</si>
  <si>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</si>
  <si>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</si>
  <si>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</si>
  <si>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</si>
  <si>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</si>
  <si>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</si>
  <si>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</si>
  <si>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</si>
  <si>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</si>
  <si>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</si>
  <si>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</si>
  <si>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</si>
  <si>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</si>
  <si>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</si>
  <si>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</si>
  <si>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</si>
  <si>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</si>
  <si>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</si>
  <si>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</si>
  <si>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</si>
  <si>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</si>
  <si>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</si>
  <si>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</si>
  <si>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</si>
  <si>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</si>
  <si>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</si>
  <si>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</si>
  <si>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</si>
  <si>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</si>
  <si>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</si>
  <si>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</si>
  <si>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</si>
  <si>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</si>
  <si>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</si>
  <si>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</si>
  <si>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</si>
  <si>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</si>
  <si>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</si>
  <si>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</si>
  <si>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</si>
  <si>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</si>
  <si>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</si>
  <si>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</si>
  <si>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</si>
  <si>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</si>
  <si>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</si>
  <si>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</si>
  <si>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</si>
  <si>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</si>
  <si>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</si>
  <si>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</si>
  <si>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</si>
  <si>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</si>
  <si>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</si>
  <si>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</si>
  <si>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</si>
  <si>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</si>
  <si>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</si>
  <si>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</si>
  <si>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</si>
  <si>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</si>
  <si>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</si>
  <si>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</si>
  <si>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</si>
  <si>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</si>
  <si>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</si>
  <si>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</si>
  <si>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</si>
  <si>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</si>
  <si>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</si>
  <si>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</si>
  <si>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</si>
  <si>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</si>
  <si>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</si>
  <si>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</si>
  <si>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</si>
  <si>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</si>
  <si>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</si>
  <si>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</si>
  <si>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</si>
  <si>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</si>
  <si>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</si>
  <si>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</si>
  <si>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</si>
  <si>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</si>
  <si>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</si>
  <si>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</si>
  <si>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</si>
  <si>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</si>
  <si>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</si>
  <si>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</si>
  <si>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</si>
  <si>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</si>
  <si>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</si>
  <si>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</si>
  <si>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</si>
  <si>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</si>
  <si>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</si>
  <si>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</si>
  <si>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</si>
  <si>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</si>
  <si>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</si>
  <si>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</si>
  <si>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</si>
  <si>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</si>
  <si>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</si>
  <si>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</si>
  <si>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</si>
  <si>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</si>
  <si>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</si>
  <si>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</si>
  <si>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</si>
  <si>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</si>
  <si>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</si>
  <si>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</si>
  <si>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</si>
  <si>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</si>
  <si>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</si>
  <si>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</si>
  <si>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</si>
  <si>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</si>
  <si>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</si>
  <si>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</si>
  <si>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</si>
  <si>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</si>
  <si>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</si>
  <si>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</si>
  <si>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</si>
  <si>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</si>
  <si>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</si>
  <si>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</si>
  <si>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</si>
  <si>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</si>
  <si>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</si>
  <si>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</si>
  <si>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</si>
  <si>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</si>
  <si>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</si>
  <si>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</si>
  <si>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</si>
  <si>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</si>
  <si>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</si>
  <si>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</si>
  <si>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</si>
  <si>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</si>
  <si>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</si>
  <si>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</si>
  <si>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</si>
  <si>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</si>
  <si>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</si>
  <si>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</si>
  <si>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</si>
  <si>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</si>
  <si>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</si>
  <si>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</si>
  <si>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</si>
  <si>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</si>
  <si>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</si>
  <si>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</si>
  <si>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</si>
  <si>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</si>
  <si>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</si>
  <si>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</si>
  <si>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</si>
  <si>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</si>
  <si>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</si>
  <si>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</si>
  <si>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</si>
  <si>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</si>
  <si>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</si>
  <si>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</si>
  <si>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</si>
  <si>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</si>
  <si>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</si>
  <si>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</si>
  <si>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</si>
  <si>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</si>
  <si>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</si>
  <si>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</si>
  <si>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</si>
  <si>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</si>
  <si>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</si>
  <si>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</si>
  <si>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</si>
  <si>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</si>
  <si>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</si>
  <si>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</si>
  <si>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</si>
  <si>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</si>
  <si>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</si>
  <si>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</si>
  <si>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</si>
  <si>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</si>
  <si>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</si>
  <si>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</si>
  <si>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</si>
  <si>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</si>
  <si>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</si>
  <si>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</si>
  <si>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</si>
  <si>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</si>
  <si>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</si>
  <si>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</si>
  <si>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</si>
  <si>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</si>
  <si>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</si>
  <si>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</si>
  <si>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</si>
  <si>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</si>
  <si>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</si>
  <si>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</si>
  <si>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</si>
  <si>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</si>
  <si>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</si>
  <si>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</si>
  <si>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</si>
  <si>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</si>
  <si>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</si>
  <si>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</si>
  <si>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</si>
  <si>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</si>
  <si>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</si>
  <si>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</si>
  <si>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</si>
  <si>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</si>
  <si>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</si>
  <si>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</si>
  <si>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</si>
  <si>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</si>
  <si>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</si>
  <si>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</si>
  <si>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</si>
  <si>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</si>
  <si>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</si>
  <si>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</si>
  <si>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</si>
  <si>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</si>
  <si>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</si>
  <si>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</si>
  <si>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</si>
  <si>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</si>
  <si>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</si>
  <si>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</si>
  <si>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</si>
  <si>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</si>
  <si>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</si>
  <si>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</si>
  <si>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</si>
  <si>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</si>
  <si>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</si>
  <si>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</si>
  <si>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</si>
  <si>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</si>
  <si>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</si>
  <si>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</si>
  <si>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</si>
  <si>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</si>
  <si>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</si>
  <si>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</si>
  <si>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</si>
  <si>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</si>
  <si>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</si>
  <si>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</si>
  <si>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</si>
  <si>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</si>
  <si>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</si>
  <si>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</si>
  <si>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</si>
  <si>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</si>
  <si>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</si>
  <si>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</si>
  <si>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</si>
  <si>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</si>
  <si>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</si>
  <si>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</si>
  <si>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</si>
  <si>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</si>
  <si>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</si>
  <si>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</si>
  <si>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</si>
  <si>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</si>
  <si>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</si>
  <si>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</si>
  <si>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</si>
  <si>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</si>
  <si>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</si>
  <si>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</si>
  <si>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</si>
  <si>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</si>
  <si>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</si>
  <si>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</si>
  <si>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</si>
  <si>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</si>
  <si>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</si>
  <si>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</si>
  <si>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</si>
  <si>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</si>
  <si>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</si>
  <si>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</si>
  <si>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</si>
  <si>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</si>
  <si>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</si>
  <si>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</si>
  <si>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</si>
  <si>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</si>
  <si>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</si>
  <si>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</si>
  <si>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</si>
  <si>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</si>
  <si>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</si>
  <si>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</si>
  <si>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</si>
  <si>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</si>
  <si>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</si>
  <si>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</si>
  <si>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</si>
  <si>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</si>
  <si>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</si>
  <si>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</si>
  <si>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</si>
  <si>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</si>
  <si>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</si>
  <si>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</si>
  <si>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</si>
  <si>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</si>
  <si>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</si>
  <si>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</si>
  <si>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</si>
  <si>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</si>
  <si>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</si>
  <si>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</si>
  <si>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</si>
  <si>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</si>
  <si>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</si>
  <si>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</si>
  <si>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</si>
  <si>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</si>
  <si>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</si>
  <si>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</si>
  <si>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</si>
  <si>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</si>
  <si>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</si>
  <si>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</si>
  <si>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</si>
  <si>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</si>
  <si>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</si>
  <si>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</si>
  <si>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</si>
  <si>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</si>
  <si>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</si>
  <si>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</si>
  <si>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</si>
  <si>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</si>
  <si>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</si>
  <si>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</si>
  <si>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</si>
  <si>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</si>
  <si>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</si>
  <si>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</si>
  <si>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</si>
  <si>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</si>
  <si>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</si>
  <si>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</si>
  <si>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</si>
  <si>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</si>
  <si>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</si>
  <si>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</si>
  <si>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</si>
  <si>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</si>
  <si>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</si>
  <si>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</si>
  <si>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</si>
  <si>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</si>
  <si>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</si>
  <si>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</si>
  <si>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</si>
  <si>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</si>
  <si>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</si>
  <si>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</si>
  <si>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</si>
  <si>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</si>
  <si>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</si>
  <si>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</si>
  <si>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</si>
  <si>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</si>
  <si>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</si>
  <si>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</si>
  <si>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</si>
  <si>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</si>
  <si>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</si>
  <si>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</si>
  <si>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</si>
  <si>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</si>
  <si>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</si>
  <si>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</si>
  <si>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</si>
  <si>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</si>
  <si>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</si>
  <si>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</si>
  <si>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</si>
  <si>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</si>
  <si>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</si>
  <si>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</si>
  <si>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</si>
  <si>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</si>
  <si>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</si>
  <si>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</si>
  <si>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</si>
  <si>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</si>
  <si>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</si>
  <si>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</si>
  <si>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</si>
  <si>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</si>
  <si>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</si>
  <si>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</si>
  <si>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</si>
  <si>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</si>
  <si>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</si>
  <si>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</si>
  <si>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</si>
  <si>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</si>
  <si>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</si>
  <si>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</si>
  <si>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</si>
  <si>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</si>
  <si>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</si>
  <si>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</si>
  <si>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</si>
  <si>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</si>
  <si>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</si>
  <si>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</si>
  <si>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</si>
  <si>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</si>
  <si>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</si>
  <si>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</si>
  <si>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</si>
  <si>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</si>
  <si>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</si>
  <si>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</si>
  <si>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</si>
  <si>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</si>
  <si>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</si>
  <si>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</si>
  <si>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</si>
  <si>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</si>
  <si>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</si>
  <si>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</si>
  <si>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</si>
  <si>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</si>
  <si>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</si>
  <si>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</si>
  <si>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</si>
  <si>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</si>
  <si>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</si>
  <si>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</si>
  <si>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</si>
  <si>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</si>
  <si>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</si>
  <si>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</si>
  <si>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</si>
  <si>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</si>
  <si>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</si>
  <si>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</si>
  <si>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</si>
  <si>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</si>
  <si>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</si>
  <si>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</si>
  <si>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</si>
  <si>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</si>
  <si>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</si>
  <si>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</si>
  <si>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</si>
  <si>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</si>
  <si>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</si>
  <si>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</si>
  <si>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</si>
  <si>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</si>
  <si>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</si>
  <si>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</si>
  <si>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</si>
  <si>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</si>
  <si>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</si>
  <si>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</si>
  <si>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</si>
  <si>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</si>
  <si>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</si>
  <si>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</si>
  <si>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</si>
  <si>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</si>
  <si>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</si>
  <si>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</si>
  <si>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</si>
  <si>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</si>
  <si>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</si>
  <si>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</si>
  <si>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</si>
  <si>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</si>
  <si>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</si>
  <si>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</si>
  <si>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</si>
  <si>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</si>
  <si>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</si>
  <si>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</si>
  <si>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</si>
  <si>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</si>
  <si>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</si>
  <si>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</si>
  <si>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</si>
  <si>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</si>
  <si>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</si>
  <si>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</si>
  <si>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</si>
  <si>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</si>
  <si>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</si>
  <si>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</si>
  <si>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</si>
  <si>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</si>
  <si>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</si>
  <si>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</si>
  <si>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</si>
  <si>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</si>
  <si>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</si>
  <si>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</si>
  <si>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</si>
  <si>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</si>
  <si>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</si>
  <si>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</si>
  <si>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</si>
  <si>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</si>
  <si>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</si>
  <si>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</si>
  <si>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</si>
  <si>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</si>
  <si>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</si>
  <si>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</si>
  <si>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</si>
  <si>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</si>
  <si>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</si>
  <si>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</si>
  <si>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</si>
  <si>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</si>
  <si>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</si>
  <si>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</si>
  <si>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</si>
  <si>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</si>
  <si>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</si>
  <si>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</si>
  <si>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</si>
  <si>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</si>
  <si>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</si>
  <si>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</si>
  <si>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</si>
  <si>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</si>
  <si>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</si>
  <si>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</si>
  <si>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</si>
  <si>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</si>
  <si>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</si>
  <si>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</si>
  <si>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</si>
  <si>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</si>
  <si>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</si>
  <si>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</si>
  <si>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</si>
  <si>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</si>
  <si>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</si>
  <si>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</si>
  <si>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</si>
  <si>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</si>
  <si>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</si>
  <si>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</si>
  <si>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</si>
  <si>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</si>
  <si>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</si>
  <si>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</si>
  <si>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</si>
  <si>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</si>
  <si>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</si>
  <si>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</si>
  <si>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</si>
  <si>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</si>
  <si>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</si>
  <si>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</si>
  <si>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</si>
  <si>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</si>
  <si>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</si>
  <si>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</si>
  <si>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</si>
  <si>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</si>
  <si>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</si>
  <si>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</si>
  <si>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</si>
  <si>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</si>
  <si>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</si>
  <si>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</si>
  <si>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</si>
  <si>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</si>
  <si>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</si>
  <si>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</si>
  <si>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</si>
  <si>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</si>
  <si>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</si>
  <si>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</si>
  <si>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</si>
  <si>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</si>
  <si>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</si>
  <si>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</si>
  <si>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</si>
  <si>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</si>
  <si>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</si>
  <si>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</si>
  <si>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</si>
  <si>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</si>
  <si>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</si>
  <si>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</si>
  <si>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</si>
  <si>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</si>
  <si>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</si>
  <si>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</si>
  <si>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</si>
  <si>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</si>
  <si>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</si>
  <si>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</si>
  <si>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</si>
  <si>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</si>
  <si>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</si>
  <si>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</si>
  <si>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</si>
  <si>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</si>
  <si>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</si>
  <si>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</si>
  <si>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</si>
  <si>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</si>
  <si>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</si>
  <si>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</si>
  <si>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</si>
  <si>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</si>
  <si>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</si>
  <si>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</si>
  <si>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</si>
  <si>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</si>
  <si>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</si>
  <si>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</si>
  <si>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</si>
  <si>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</si>
  <si>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</si>
  <si>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</si>
  <si>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</si>
  <si>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</si>
  <si>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</si>
  <si>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</si>
  <si>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</si>
  <si>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</si>
  <si>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</si>
  <si>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</si>
  <si>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</si>
  <si>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</si>
  <si>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</si>
  <si>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</si>
  <si>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</si>
  <si>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</si>
  <si>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</si>
  <si>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</si>
  <si>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</si>
  <si>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</si>
  <si>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</si>
  <si>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</si>
  <si>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</si>
  <si>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</si>
  <si>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</si>
  <si>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</si>
  <si>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</si>
  <si>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</si>
  <si>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</si>
  <si>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</si>
  <si>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</si>
  <si>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</si>
  <si>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</si>
  <si>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</si>
  <si>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</si>
  <si>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</si>
  <si>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</si>
  <si>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</si>
  <si>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</si>
  <si>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</si>
  <si>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</si>
  <si>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</si>
  <si>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</si>
  <si>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</si>
  <si>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</si>
  <si>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</si>
  <si>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</si>
  <si>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</si>
  <si>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</si>
  <si>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</si>
  <si>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</si>
  <si>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</si>
  <si>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</si>
  <si>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</si>
  <si>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</si>
  <si>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</si>
  <si>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</si>
  <si>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</si>
  <si>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</si>
  <si>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</si>
  <si>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</si>
  <si>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</si>
  <si>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</si>
  <si>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</si>
  <si>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</si>
  <si>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</si>
  <si>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</si>
  <si>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</si>
  <si>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</si>
  <si>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</si>
  <si>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</si>
  <si>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</si>
  <si>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</si>
  <si>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</si>
  <si>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</si>
  <si>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</si>
  <si>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</si>
  <si>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</si>
  <si>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</si>
  <si>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</si>
  <si>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</si>
  <si>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</si>
  <si>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</si>
  <si>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</si>
  <si>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</si>
  <si>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</si>
  <si>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</si>
  <si>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</si>
  <si>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</si>
  <si>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</si>
  <si>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</si>
  <si>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</si>
  <si>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</si>
  <si>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</si>
  <si>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</si>
  <si>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</si>
  <si>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</si>
  <si>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</si>
  <si>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</si>
  <si>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</si>
  <si>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</si>
  <si>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</si>
  <si>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</si>
  <si>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</si>
  <si>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</si>
  <si>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</si>
  <si>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</si>
  <si>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</si>
  <si>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</si>
  <si>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</si>
  <si>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</si>
  <si>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</si>
  <si>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</si>
  <si>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</si>
  <si>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</si>
  <si>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</si>
  <si>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</si>
  <si>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</si>
  <si>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</si>
  <si>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</si>
  <si>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</si>
  <si>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</si>
  <si>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</si>
  <si>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</si>
  <si>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</si>
  <si>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</si>
  <si>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</si>
  <si>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</si>
  <si>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</si>
  <si>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</si>
  <si>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</si>
  <si>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</si>
  <si>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</si>
  <si>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</si>
  <si>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</si>
  <si>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</si>
  <si>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</si>
  <si>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</si>
  <si>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</si>
  <si>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</si>
  <si>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</si>
  <si>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</si>
  <si>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</si>
  <si>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</si>
  <si>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</si>
  <si>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</si>
  <si>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</si>
  <si>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</si>
  <si>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</si>
  <si>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</si>
  <si>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</si>
  <si>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</si>
  <si>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</si>
  <si>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</si>
  <si>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</si>
  <si>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</si>
  <si>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</si>
  <si>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</si>
  <si>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</si>
  <si>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</si>
  <si>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</si>
  <si>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</si>
  <si>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</si>
  <si>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</si>
  <si>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</si>
  <si>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</si>
  <si>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</si>
  <si>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</si>
  <si>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</si>
  <si>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</si>
  <si>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</si>
  <si>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</si>
  <si>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</si>
  <si>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</si>
  <si>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</si>
  <si>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</si>
  <si>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</si>
  <si>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</si>
  <si>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</si>
  <si>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</si>
  <si>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</si>
  <si>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</si>
  <si>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</si>
  <si>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</si>
  <si>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</si>
  <si>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</si>
  <si>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</si>
  <si>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</si>
  <si>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</si>
  <si>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</si>
  <si>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</si>
  <si>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</si>
  <si>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</si>
  <si>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</si>
  <si>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</si>
  <si>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</si>
  <si>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</si>
  <si>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</si>
  <si>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</si>
  <si>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</si>
  <si>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</si>
  <si>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</si>
  <si>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</si>
  <si>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</si>
  <si>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</si>
  <si>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</si>
  <si>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</si>
  <si>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</si>
  <si>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</si>
  <si>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</si>
  <si>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</si>
  <si>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</si>
  <si>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</si>
  <si>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</si>
  <si>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</si>
  <si>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</si>
  <si>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</si>
  <si>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</si>
  <si>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</si>
  <si>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</si>
  <si>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</si>
  <si>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</si>
  <si>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</si>
  <si>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</si>
  <si>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</si>
  <si>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</si>
  <si>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</si>
  <si>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</si>
  <si>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</si>
  <si>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</si>
  <si>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</si>
  <si>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</si>
  <si>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</si>
  <si>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</si>
  <si>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</si>
  <si>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</si>
  <si>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</si>
  <si>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</si>
  <si>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</si>
  <si>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</si>
  <si>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</si>
  <si>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</si>
  <si>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</si>
  <si>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</si>
  <si>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</si>
  <si>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</si>
  <si>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</si>
  <si>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</si>
  <si>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</si>
  <si>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</si>
  <si>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</si>
  <si>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</si>
  <si>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</si>
  <si>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</si>
  <si>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</si>
  <si>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</si>
  <si>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</si>
  <si>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</si>
  <si>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</si>
  <si>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</si>
  <si>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</si>
  <si>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</si>
  <si>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</si>
  <si>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</si>
  <si>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</si>
  <si>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</si>
  <si>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</si>
  <si>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</si>
  <si>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</si>
  <si>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</si>
  <si>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</si>
  <si>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</si>
  <si>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</si>
  <si>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</si>
  <si>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</si>
  <si>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</si>
  <si>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</si>
  <si>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</si>
  <si>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</si>
  <si>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</si>
  <si>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</si>
  <si>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</si>
  <si>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</si>
  <si>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</si>
  <si>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</si>
  <si>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</si>
  <si>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</si>
  <si>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</si>
  <si>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</si>
  <si>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</si>
  <si>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</si>
  <si>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</si>
  <si>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</si>
  <si>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</si>
  <si>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</si>
  <si>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</si>
  <si>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</si>
  <si>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</si>
  <si>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</si>
  <si>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</si>
  <si>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</si>
  <si>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</si>
  <si>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</si>
  <si>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</si>
  <si>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</si>
  <si>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</si>
  <si>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</si>
  <si>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</si>
  <si>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</si>
  <si>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</si>
  <si>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</si>
  <si>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</si>
  <si>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</si>
  <si>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</si>
  <si>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</si>
  <si>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</si>
  <si>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</si>
  <si>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</si>
  <si>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</si>
  <si>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</si>
  <si>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</si>
  <si>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</si>
  <si>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</si>
  <si>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</si>
  <si>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</si>
  <si>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</si>
  <si>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</si>
  <si>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</si>
  <si>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</si>
  <si>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</si>
  <si>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</si>
  <si>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</si>
  <si>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</si>
  <si>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</si>
  <si>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</si>
  <si>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</si>
  <si>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</si>
  <si>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</si>
  <si>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</si>
  <si>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</si>
  <si>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</si>
  <si>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</si>
  <si>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</si>
  <si>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</si>
  <si>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</si>
  <si>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</si>
  <si>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</si>
  <si>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</si>
  <si>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</si>
  <si>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</si>
  <si>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</si>
  <si>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</si>
  <si>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</si>
  <si>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</si>
  <si>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</si>
  <si>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</si>
  <si>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</si>
  <si>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</si>
  <si>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</si>
  <si>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</si>
  <si>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</si>
  <si>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</si>
  <si>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</si>
  <si>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</si>
  <si>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</si>
  <si>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</si>
  <si>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</si>
  <si>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</si>
  <si>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</si>
  <si>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</si>
  <si>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</si>
  <si>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</si>
  <si>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</si>
  <si>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</si>
  <si>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</si>
  <si>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</si>
  <si>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</si>
  <si>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</si>
  <si>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</si>
  <si>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</si>
  <si>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</si>
  <si>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</si>
  <si>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</si>
  <si>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</si>
  <si>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</si>
  <si>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</si>
  <si>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</si>
  <si>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</si>
  <si>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</si>
  <si>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</si>
  <si>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</si>
  <si>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</si>
  <si>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</si>
  <si>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</si>
  <si>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</si>
  <si>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</si>
  <si>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</si>
  <si>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</si>
  <si>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</si>
  <si>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</si>
  <si>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</si>
  <si>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</si>
  <si>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</si>
  <si>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</si>
  <si>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</si>
  <si>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</si>
  <si>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</si>
  <si>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</si>
  <si>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</si>
  <si>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</si>
  <si>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</si>
  <si>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</si>
  <si>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</si>
  <si>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</si>
  <si>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</si>
  <si>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</si>
  <si>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</si>
  <si>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</si>
  <si>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</si>
  <si>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</si>
  <si>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</si>
  <si>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</si>
  <si>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</si>
  <si>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</si>
  <si>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</si>
  <si>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</si>
  <si>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</si>
  <si>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</si>
  <si>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</si>
  <si>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</si>
  <si>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</si>
  <si>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</si>
  <si>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</si>
  <si>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</si>
  <si>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</si>
  <si>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</si>
  <si>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</si>
  <si>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</si>
  <si>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</si>
  <si>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</si>
  <si>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</si>
  <si>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</si>
  <si>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</si>
  <si>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</si>
  <si>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</si>
  <si>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</si>
  <si>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</si>
  <si>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</si>
  <si>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</si>
  <si>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</si>
  <si>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</si>
  <si>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</si>
  <si>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</si>
  <si>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</si>
  <si>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</si>
  <si>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</si>
  <si>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</si>
  <si>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</si>
  <si>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</si>
  <si>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</si>
  <si>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</si>
  <si>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</si>
  <si>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</si>
  <si>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</si>
  <si>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</si>
  <si>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</si>
  <si>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</si>
  <si>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</si>
  <si>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</si>
  <si>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</si>
  <si>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</si>
  <si>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</si>
  <si>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</si>
  <si>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</si>
  <si>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</si>
  <si>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</si>
  <si>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</si>
  <si>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</si>
  <si>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</si>
  <si>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</si>
  <si>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</si>
  <si>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</si>
  <si>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</si>
  <si>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</si>
  <si>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</si>
  <si>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</si>
  <si>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</si>
  <si>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</si>
  <si>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</si>
  <si>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</si>
  <si>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</si>
  <si>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</si>
  <si>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</si>
  <si>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</si>
  <si>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</si>
  <si>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</si>
  <si>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</si>
  <si>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</si>
  <si>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</si>
  <si>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</si>
  <si>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</si>
  <si>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</si>
  <si>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</si>
  <si>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</si>
  <si>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</si>
  <si>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</si>
  <si>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</si>
  <si>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</si>
  <si>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</si>
  <si>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</si>
  <si>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</si>
  <si>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</si>
  <si>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</si>
  <si>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</si>
  <si>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</si>
  <si>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</si>
  <si>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</si>
  <si>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</si>
  <si>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</si>
  <si>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</si>
  <si>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</si>
  <si>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</si>
  <si>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</si>
  <si>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</si>
  <si>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</si>
  <si>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</si>
  <si>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</si>
  <si>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</si>
  <si>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</si>
  <si>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</si>
  <si>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</si>
  <si>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</si>
  <si>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</si>
  <si>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</si>
  <si>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</si>
  <si>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</si>
  <si>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</si>
  <si>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</si>
  <si>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</si>
  <si>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</si>
  <si>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</si>
  <si>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</si>
  <si>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</si>
  <si>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</si>
  <si>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</si>
  <si>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</si>
  <si>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</si>
  <si>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</si>
  <si>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</si>
  <si>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</si>
  <si>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</si>
  <si>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</si>
  <si>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</si>
  <si>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</si>
  <si>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</si>
  <si>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</si>
  <si>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</si>
  <si>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</si>
  <si>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</si>
  <si>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</si>
  <si>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</si>
  <si>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</si>
  <si>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</si>
  <si>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</si>
  <si>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</si>
  <si>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</si>
  <si>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</si>
  <si>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</si>
  <si>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</si>
  <si>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</si>
  <si>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</si>
  <si>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</si>
  <si>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</si>
  <si>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</si>
  <si>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</si>
  <si>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</si>
  <si>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</si>
  <si>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</si>
  <si>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</si>
  <si>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</si>
  <si>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</si>
  <si>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</si>
  <si>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</si>
  <si>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</si>
  <si>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</si>
  <si>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</si>
  <si>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</si>
  <si>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</si>
  <si>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</si>
  <si>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</si>
  <si>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</si>
  <si>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</si>
  <si>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</si>
  <si>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</si>
  <si>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</si>
  <si>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</si>
  <si>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</si>
  <si>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</si>
  <si>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</si>
  <si>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</si>
  <si>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</si>
  <si>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</si>
  <si>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</si>
  <si>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</si>
  <si>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</si>
  <si>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</si>
  <si>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</si>
  <si>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</si>
  <si>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</si>
  <si>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</si>
  <si>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</si>
  <si>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</si>
  <si>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</si>
  <si>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</si>
  <si>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</si>
  <si>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</si>
  <si>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</si>
  <si>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</si>
  <si>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</si>
  <si>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</si>
  <si>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</si>
  <si>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</si>
  <si>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</si>
  <si>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</si>
  <si>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</si>
  <si>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</si>
  <si>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</si>
  <si>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</si>
  <si>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</si>
  <si>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</si>
  <si>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</si>
  <si>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</si>
  <si>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</si>
  <si>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</si>
  <si>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</si>
  <si>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</si>
  <si>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</si>
  <si>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</si>
  <si>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</si>
  <si>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</si>
  <si>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</si>
  <si>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</si>
  <si>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</si>
  <si>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</si>
  <si>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</si>
  <si>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</si>
  <si>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</si>
  <si>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</si>
  <si>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</si>
  <si>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</si>
  <si>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</si>
  <si>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</si>
  <si>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</si>
  <si>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</si>
  <si>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</si>
  <si>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</si>
  <si>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</si>
  <si>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</si>
  <si>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</si>
  <si>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</si>
  <si>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</si>
  <si>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</si>
  <si>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</si>
  <si>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</si>
  <si>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</si>
  <si>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</si>
  <si>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</si>
  <si>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</si>
  <si>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</si>
  <si>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</si>
  <si>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</si>
  <si>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</si>
  <si>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</si>
  <si>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</si>
  <si>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</si>
  <si>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</si>
  <si>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</si>
  <si>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</si>
  <si>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</si>
  <si>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</si>
  <si>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</si>
  <si>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</si>
  <si>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</si>
  <si>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</si>
  <si>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</si>
  <si>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</si>
  <si>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</si>
  <si>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</si>
  <si>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</si>
  <si>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</si>
  <si>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</si>
  <si>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</si>
  <si>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</si>
  <si>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</si>
  <si>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</si>
  <si>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</si>
  <si>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</si>
  <si>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</si>
  <si>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</si>
  <si>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</si>
  <si>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</si>
  <si>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</si>
  <si>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</si>
  <si>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</si>
  <si>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</si>
  <si>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</si>
  <si>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</si>
  <si>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</si>
  <si>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</si>
  <si>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</si>
  <si>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</si>
  <si>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</si>
  <si>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</si>
  <si>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</si>
  <si>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</si>
  <si>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</si>
  <si>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</si>
  <si>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</si>
  <si>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</si>
  <si>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</si>
  <si>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</si>
  <si>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</si>
  <si>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</si>
  <si>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</si>
  <si>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</si>
  <si>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</si>
  <si>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</si>
  <si>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</si>
  <si>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</si>
  <si>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</si>
  <si>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</si>
  <si>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</si>
  <si>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</si>
  <si>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</si>
  <si>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</si>
  <si>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</si>
  <si>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</si>
  <si>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</si>
  <si>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</si>
  <si>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</si>
  <si>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</si>
  <si>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</si>
  <si>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</si>
  <si>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</si>
  <si>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</si>
  <si>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</si>
  <si>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</si>
  <si>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</si>
  <si>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</si>
  <si>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</si>
  <si>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</si>
  <si>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</si>
  <si>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</si>
  <si>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</si>
  <si>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</si>
  <si>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</si>
  <si>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</si>
  <si>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</si>
  <si>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</si>
  <si>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</si>
  <si>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</si>
  <si>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</si>
  <si>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</si>
  <si>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</si>
  <si>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</si>
  <si>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</si>
  <si>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</si>
  <si>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</si>
  <si>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</si>
  <si>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</si>
  <si>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</si>
  <si>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</si>
  <si>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</si>
  <si>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</si>
  <si>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</si>
  <si>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</si>
  <si>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</si>
  <si>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</si>
  <si>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</si>
  <si>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</si>
  <si>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</si>
  <si>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</si>
  <si>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</si>
  <si>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</si>
  <si>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</si>
  <si>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</si>
  <si>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</si>
  <si>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</si>
  <si>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</si>
  <si>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</si>
  <si>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</si>
  <si>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</si>
  <si>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</si>
  <si>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</si>
  <si>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</si>
  <si>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</si>
  <si>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</si>
  <si>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</si>
  <si>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</si>
  <si>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</si>
  <si>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</si>
  <si>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</si>
  <si>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</si>
  <si>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</si>
  <si>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</si>
  <si>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</si>
  <si>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</si>
  <si>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</si>
  <si>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</si>
  <si>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</si>
  <si>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</si>
  <si>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</si>
  <si>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</si>
  <si>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</si>
  <si>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</si>
  <si>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</si>
  <si>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</si>
  <si>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</si>
  <si>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</si>
  <si>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</si>
  <si>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</si>
  <si>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</si>
  <si>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</si>
  <si>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</si>
  <si>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</si>
  <si>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</si>
  <si>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</si>
  <si>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</si>
  <si>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</si>
  <si>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</si>
  <si>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</si>
  <si>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</si>
  <si>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</si>
  <si>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</si>
  <si>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</si>
  <si>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</si>
  <si>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</si>
  <si>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</si>
  <si>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</si>
  <si>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</si>
  <si>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</si>
  <si>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</si>
  <si>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</si>
  <si>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</si>
  <si>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</si>
  <si>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</si>
  <si>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</si>
  <si>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</si>
  <si>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</si>
  <si>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</si>
  <si>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</si>
  <si>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</si>
  <si>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</si>
  <si>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</si>
  <si>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</si>
  <si>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</si>
  <si>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</si>
  <si>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</si>
  <si>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</si>
  <si>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</si>
  <si>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</si>
  <si>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</si>
  <si>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</si>
  <si>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</si>
  <si>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</si>
  <si>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</si>
  <si>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</si>
  <si>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</si>
  <si>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</si>
  <si>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</si>
  <si>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</si>
  <si>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</si>
  <si>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</si>
  <si>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</si>
  <si>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</si>
  <si>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</si>
  <si>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</si>
  <si>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</si>
  <si>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</si>
  <si>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</si>
  <si>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</si>
  <si>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</si>
  <si>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</si>
  <si>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</si>
  <si>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</si>
  <si>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</si>
  <si>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</si>
  <si>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</si>
  <si>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</si>
  <si>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</si>
  <si>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</si>
  <si>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</si>
  <si>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</si>
  <si>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</si>
  <si>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</si>
  <si>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</si>
  <si>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</si>
  <si>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</si>
  <si>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</si>
  <si>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</si>
  <si>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</si>
  <si>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</si>
  <si>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</si>
  <si>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</si>
  <si>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</si>
  <si>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</si>
  <si>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</si>
  <si>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</si>
  <si>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</si>
  <si>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</si>
  <si>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</si>
  <si>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</si>
  <si>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</si>
  <si>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</si>
  <si>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</si>
  <si>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</si>
  <si>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</si>
  <si>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</si>
  <si>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</si>
  <si>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</si>
  <si>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</si>
  <si>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</si>
  <si>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</si>
  <si>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</si>
  <si>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</si>
  <si>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</si>
  <si>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</si>
  <si>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</si>
  <si>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</si>
  <si>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</si>
  <si>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</si>
  <si>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</si>
  <si>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</si>
  <si>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</si>
  <si>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</si>
  <si>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</si>
  <si>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</si>
  <si>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</si>
  <si>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</si>
  <si>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</si>
  <si>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</si>
  <si>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</si>
  <si>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</si>
  <si>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</si>
  <si>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</si>
  <si>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</si>
  <si>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</si>
  <si>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</si>
  <si>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</si>
  <si>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</si>
  <si>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</si>
  <si>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</si>
  <si>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</si>
  <si>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</si>
  <si>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</si>
  <si>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</si>
  <si>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</si>
  <si>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</si>
  <si>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</si>
  <si>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</si>
  <si>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</si>
  <si>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</si>
  <si>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</si>
  <si>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</si>
  <si>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</si>
  <si>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</si>
  <si>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</si>
  <si>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</si>
  <si>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</si>
  <si>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</si>
  <si>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</si>
  <si>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</si>
  <si>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</si>
  <si>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</si>
  <si>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</si>
  <si>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</si>
  <si>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</si>
  <si>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</si>
  <si>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</si>
  <si>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</si>
  <si>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</si>
  <si>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</si>
  <si>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</si>
  <si>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</si>
  <si>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</si>
  <si>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</si>
  <si>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</si>
  <si>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</si>
  <si>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</si>
  <si>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</si>
  <si>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</si>
  <si>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</si>
  <si>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</si>
  <si>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</si>
  <si>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</si>
  <si>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</si>
  <si>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</si>
  <si>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</si>
  <si>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</si>
  <si>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</si>
  <si>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</si>
  <si>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</si>
  <si>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</si>
  <si>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</si>
  <si>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</si>
  <si>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</si>
  <si>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</si>
  <si>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</si>
  <si>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</si>
  <si>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</si>
  <si>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</si>
  <si>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</si>
  <si>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</si>
  <si>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</si>
  <si>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</si>
  <si>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</si>
  <si>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</si>
  <si>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</si>
  <si>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</si>
  <si>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</si>
  <si>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</si>
  <si>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</si>
  <si>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</si>
  <si>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</si>
  <si>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</si>
  <si>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</si>
  <si>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</si>
  <si>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</si>
  <si>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</si>
  <si>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</si>
  <si>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</si>
  <si>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</si>
  <si>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</si>
  <si>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</si>
  <si>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</si>
  <si>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</si>
  <si>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</si>
  <si>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</si>
  <si>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</si>
  <si>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</si>
  <si>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</si>
  <si>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</si>
  <si>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</si>
  <si>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</si>
  <si>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</si>
  <si>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</si>
  <si>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</si>
  <si>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</si>
  <si>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</si>
  <si>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</si>
  <si>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</si>
  <si>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</si>
  <si>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</si>
  <si>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</si>
  <si>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</si>
  <si>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</si>
  <si>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</si>
  <si>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</si>
  <si>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</si>
  <si>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</si>
  <si>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</si>
  <si>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</si>
  <si>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</si>
  <si>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</si>
  <si>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</si>
  <si>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</si>
  <si>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</si>
  <si>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</si>
  <si>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</si>
  <si>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</si>
  <si>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</si>
  <si>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</si>
  <si>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</si>
  <si>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</si>
  <si>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</si>
  <si>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</si>
  <si>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</si>
  <si>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</si>
  <si>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</si>
  <si>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</si>
  <si>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</si>
  <si>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</si>
  <si>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</si>
  <si>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</si>
  <si>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</si>
  <si>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</si>
  <si>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</si>
  <si>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</si>
  <si>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</si>
  <si>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</si>
  <si>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</si>
  <si>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</si>
  <si>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</si>
  <si>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</si>
  <si>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</si>
  <si>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</si>
  <si>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</si>
  <si>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</si>
  <si>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</si>
  <si>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</si>
  <si>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</si>
  <si>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</si>
  <si>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</si>
  <si>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</si>
  <si>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</si>
  <si>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</si>
  <si>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</si>
  <si>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</si>
  <si>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</si>
  <si>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</si>
  <si>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</si>
  <si>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</si>
  <si>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</si>
  <si>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</si>
  <si>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</si>
  <si>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</si>
  <si>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</si>
  <si>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</si>
  <si>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</si>
  <si>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</si>
  <si>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</si>
  <si>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</si>
  <si>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</si>
  <si>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</si>
  <si>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</si>
  <si>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</si>
  <si>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</si>
  <si>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</si>
  <si>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</si>
  <si>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</si>
  <si>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</si>
  <si>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</si>
  <si>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</si>
  <si>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</si>
  <si>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</si>
  <si>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</si>
  <si>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</si>
  <si>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</si>
  <si>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</si>
  <si>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</si>
  <si>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</si>
  <si>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</si>
  <si>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</si>
  <si>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</si>
  <si>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</si>
  <si>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</si>
  <si>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</si>
  <si>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</si>
  <si>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</si>
  <si>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</si>
  <si>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</si>
  <si>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</si>
  <si>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</si>
  <si>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</si>
  <si>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</si>
  <si>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</si>
  <si>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</si>
  <si>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</si>
  <si>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</si>
  <si>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</si>
  <si>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</si>
  <si>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</si>
  <si>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</si>
  <si>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</si>
  <si>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</si>
  <si>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</si>
  <si>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</si>
  <si>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</si>
  <si>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</si>
  <si>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</si>
  <si>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</si>
  <si>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</si>
  <si>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</si>
  <si>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</si>
  <si>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</si>
  <si>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</si>
  <si>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</si>
  <si>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</si>
  <si>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</si>
  <si>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</si>
  <si>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</si>
  <si>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</si>
  <si>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</si>
  <si>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</si>
  <si>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</si>
  <si>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</si>
  <si>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</si>
  <si>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</si>
  <si>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</si>
  <si>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</si>
  <si>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</si>
  <si>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</si>
  <si>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</si>
  <si>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</si>
  <si>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</si>
  <si>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</si>
  <si>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</si>
  <si>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</si>
  <si>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</si>
  <si>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</si>
  <si>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</si>
  <si>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</si>
  <si>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</si>
  <si>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</si>
  <si>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</si>
  <si>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</si>
  <si>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</si>
  <si>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</si>
  <si>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</si>
  <si>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</si>
  <si>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</si>
  <si>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</si>
  <si>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</si>
  <si>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</si>
  <si>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</si>
  <si>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</si>
  <si>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</si>
  <si>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</si>
  <si>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</si>
  <si>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</si>
  <si>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</si>
  <si>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</si>
  <si>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</si>
  <si>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</si>
  <si>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</si>
  <si>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</si>
  <si>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</si>
  <si>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</si>
  <si>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</si>
  <si>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</si>
  <si>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</si>
  <si>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</si>
  <si>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</si>
  <si>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</si>
  <si>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</si>
  <si>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</si>
  <si>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</si>
  <si>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</si>
  <si>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</si>
  <si>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</si>
  <si>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</si>
  <si>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</si>
  <si>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</si>
  <si>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</si>
  <si>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</si>
  <si>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</si>
  <si>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</si>
  <si>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</si>
  <si>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</si>
  <si>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</si>
  <si>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</si>
  <si>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</si>
  <si>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</si>
  <si>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</si>
  <si>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</si>
  <si>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</si>
  <si>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</si>
  <si>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</si>
  <si>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</si>
  <si>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</si>
  <si>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</si>
  <si>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</si>
  <si>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</si>
  <si>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</si>
  <si>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</si>
  <si>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</si>
  <si>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</si>
  <si>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</si>
  <si>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</si>
  <si>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</si>
  <si>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</si>
  <si>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</si>
  <si>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</si>
  <si>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</si>
  <si>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</si>
  <si>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</si>
  <si>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</si>
  <si>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</si>
  <si>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</si>
  <si>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</si>
  <si>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</si>
  <si>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</si>
  <si>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</si>
  <si>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</si>
  <si>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</si>
  <si>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</si>
  <si>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</si>
  <si>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</si>
  <si>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</si>
  <si>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</si>
  <si>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</si>
  <si>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</si>
  <si>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</si>
  <si>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</si>
  <si>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</si>
  <si>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</si>
  <si>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</si>
  <si>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</si>
  <si>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</si>
  <si>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</si>
  <si>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</si>
  <si>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</si>
  <si>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</si>
  <si>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</si>
  <si>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</si>
  <si>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</si>
  <si>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</si>
  <si>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</si>
  <si>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</si>
  <si>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</si>
  <si>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</si>
  <si>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</si>
  <si>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</si>
  <si>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</si>
  <si>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</si>
  <si>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</si>
  <si>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</si>
  <si>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</si>
  <si>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</si>
  <si>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</si>
  <si>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</si>
  <si>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</si>
  <si>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</si>
  <si>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</si>
  <si>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</si>
  <si>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</si>
  <si>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</si>
  <si>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</si>
  <si>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</si>
  <si>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</si>
  <si>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</si>
  <si>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</si>
  <si>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</si>
  <si>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</si>
  <si>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</si>
  <si>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</si>
  <si>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</si>
  <si>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</si>
  <si>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</si>
  <si>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</si>
  <si>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</si>
  <si>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</si>
  <si>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</si>
  <si>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</si>
  <si>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</si>
  <si>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</si>
  <si>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</si>
  <si>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</si>
  <si>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</si>
  <si>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</si>
  <si>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</si>
  <si>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</si>
  <si>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</si>
  <si>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</si>
  <si>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</si>
  <si>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</si>
  <si>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</si>
  <si>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</si>
  <si>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</si>
  <si>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</si>
  <si>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</si>
  <si>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</si>
  <si>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</si>
  <si>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</si>
  <si>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</si>
  <si>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</si>
  <si>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</si>
  <si>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</si>
  <si>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</si>
  <si>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</si>
  <si>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</si>
  <si>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</si>
  <si>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</si>
  <si>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</si>
  <si>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</si>
  <si>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</si>
  <si>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</si>
  <si>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</si>
  <si>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</si>
  <si>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</si>
  <si>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</si>
  <si>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</si>
  <si>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</si>
  <si>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</si>
  <si>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</si>
  <si>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</si>
  <si>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</si>
  <si>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</si>
  <si>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</si>
  <si>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</si>
  <si>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</si>
  <si>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</si>
  <si>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</si>
  <si>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</si>
  <si>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</si>
  <si>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</si>
  <si>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</si>
  <si>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</si>
  <si>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</si>
  <si>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</si>
  <si>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</si>
  <si>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</si>
  <si>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</si>
  <si>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</si>
  <si>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</si>
  <si>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</si>
  <si>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</si>
  <si>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</si>
  <si>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</si>
  <si>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</si>
  <si>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</si>
  <si>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</si>
  <si>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</si>
  <si>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</si>
  <si>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</si>
  <si>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</si>
  <si>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</si>
  <si>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</si>
  <si>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</si>
  <si>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</si>
  <si>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</si>
  <si>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</si>
  <si>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</si>
  <si>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</si>
  <si>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</si>
  <si>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</si>
  <si>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</si>
  <si>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</si>
  <si>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</si>
  <si>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</si>
  <si>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</si>
  <si>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</si>
  <si>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</si>
  <si>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</si>
  <si>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</si>
  <si>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</si>
  <si>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</si>
  <si>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</si>
  <si>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</si>
  <si>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</si>
  <si>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</si>
  <si>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</si>
  <si>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</si>
  <si>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</si>
  <si>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</si>
  <si>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</si>
  <si>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</si>
  <si>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</si>
  <si>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</si>
  <si>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</si>
  <si>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</si>
  <si>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</si>
  <si>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</si>
  <si>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</si>
  <si>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</si>
  <si>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</si>
  <si>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</si>
  <si>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</si>
  <si>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</si>
  <si>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</si>
  <si>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</si>
  <si>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</si>
  <si>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</si>
  <si>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</si>
  <si>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</si>
  <si>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</si>
  <si>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</si>
  <si>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</si>
  <si>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</si>
  <si>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</si>
  <si>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</si>
  <si>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</si>
  <si>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</si>
  <si>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</si>
  <si>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</si>
  <si>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</si>
  <si>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</si>
  <si>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</si>
  <si>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</si>
  <si>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</si>
  <si>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</si>
  <si>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</si>
  <si>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</si>
  <si>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</si>
  <si>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</si>
  <si>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</si>
  <si>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</si>
  <si>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</si>
  <si>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</si>
  <si>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</si>
  <si>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</si>
  <si>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</si>
  <si>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</si>
  <si>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</si>
  <si>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</si>
  <si>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</si>
  <si>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</si>
  <si>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</si>
  <si>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</si>
  <si>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</si>
  <si>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</si>
  <si>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</si>
  <si>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</si>
  <si>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</si>
  <si>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</si>
  <si>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</si>
  <si>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</si>
  <si>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</si>
  <si>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</si>
  <si>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</si>
  <si>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</si>
  <si>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</si>
  <si>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</si>
  <si>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</si>
  <si>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</si>
  <si>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</si>
  <si>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</si>
  <si>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</si>
  <si>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</si>
  <si>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</si>
  <si>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</si>
  <si>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</si>
  <si>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</si>
  <si>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</si>
  <si>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</si>
  <si>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</si>
  <si>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</si>
  <si>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</si>
  <si>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</si>
  <si>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</si>
  <si>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</si>
  <si>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</si>
  <si>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</si>
  <si>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</si>
  <si>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</si>
  <si>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</si>
  <si>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</si>
  <si>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</si>
  <si>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</si>
  <si>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</si>
  <si>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</si>
  <si>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</si>
  <si>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</si>
  <si>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</si>
  <si>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</si>
  <si>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</si>
  <si>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</si>
  <si>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</si>
  <si>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</si>
  <si>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</si>
  <si>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</si>
  <si>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</si>
  <si>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</si>
  <si>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</si>
  <si>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</si>
  <si>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</si>
  <si>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</si>
  <si>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</si>
  <si>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</si>
  <si>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</si>
  <si>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</si>
  <si>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</si>
  <si>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</si>
  <si>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</si>
  <si>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</si>
  <si>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</si>
  <si>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</si>
  <si>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</si>
  <si>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</si>
  <si>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</si>
  <si>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</si>
  <si>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</si>
  <si>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</si>
  <si>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</si>
  <si>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</si>
  <si>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</si>
  <si>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</si>
  <si>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</si>
  <si>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</si>
  <si>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</si>
  <si>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</si>
  <si>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</si>
  <si>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</si>
  <si>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</si>
  <si>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</si>
  <si>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</si>
  <si>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</si>
  <si>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</si>
  <si>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</si>
  <si>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</si>
  <si>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</si>
  <si>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</si>
  <si>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</si>
  <si>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</si>
  <si>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</si>
  <si>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</si>
  <si>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</si>
  <si>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</si>
  <si>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</si>
  <si>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</si>
  <si>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</si>
  <si>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</si>
  <si>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</si>
  <si>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</si>
  <si>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</si>
  <si>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</si>
  <si>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</si>
  <si>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</si>
  <si>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</si>
  <si>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</si>
  <si>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</si>
  <si>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</si>
  <si>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</si>
  <si>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</si>
  <si>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</si>
  <si>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</si>
  <si>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</si>
  <si>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</si>
  <si>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</si>
  <si>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</si>
  <si>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</si>
  <si>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</si>
  <si>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</si>
  <si>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</si>
  <si>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</si>
  <si>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</si>
  <si>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</si>
  <si>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</si>
  <si>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</si>
  <si>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</si>
  <si>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</si>
  <si>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</si>
  <si>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</si>
  <si>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</si>
  <si>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</si>
  <si>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</si>
  <si>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</si>
  <si>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</si>
  <si>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</si>
  <si>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</si>
  <si>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</si>
  <si>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</si>
  <si>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</si>
  <si>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</si>
  <si>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</si>
  <si>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</si>
  <si>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</si>
  <si>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</si>
  <si>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</si>
  <si>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</si>
  <si>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</si>
  <si>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</si>
  <si>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</si>
  <si>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</si>
  <si>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</si>
  <si>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</si>
  <si>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</si>
  <si>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</si>
  <si>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</si>
  <si>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</si>
  <si>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</si>
  <si>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</si>
  <si>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</si>
  <si>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</si>
  <si>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</si>
  <si>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</si>
  <si>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</si>
  <si>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</si>
  <si>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</si>
  <si>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</si>
  <si>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</si>
  <si>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</si>
  <si>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</si>
  <si>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</si>
  <si>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</si>
  <si>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</si>
  <si>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</si>
  <si>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</si>
  <si>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</si>
  <si>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</si>
  <si>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</si>
  <si>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</si>
  <si>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</si>
  <si>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</si>
  <si>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</si>
  <si>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</si>
  <si>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</si>
  <si>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</si>
  <si>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</si>
  <si>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</si>
  <si>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</si>
  <si>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</si>
  <si>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</si>
  <si>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</si>
  <si>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</si>
  <si>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</si>
  <si>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</si>
  <si>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</si>
  <si>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</si>
  <si>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</si>
  <si>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</si>
  <si>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</si>
  <si>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</si>
  <si>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</si>
  <si>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</si>
  <si>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</si>
  <si>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</si>
  <si>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</si>
  <si>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</si>
  <si>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</si>
  <si>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</si>
  <si>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</si>
  <si>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</si>
  <si>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</si>
  <si>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</si>
  <si>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</si>
  <si>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</si>
  <si>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</si>
  <si>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</si>
  <si>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</si>
  <si>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</si>
  <si>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</si>
  <si>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</si>
  <si>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</si>
  <si>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</si>
  <si>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</si>
  <si>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</si>
  <si>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</si>
  <si>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</si>
  <si>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</si>
  <si>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</si>
  <si>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</si>
  <si>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</si>
  <si>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</si>
  <si>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</si>
  <si>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</si>
  <si>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</si>
  <si>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</si>
  <si>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</si>
  <si>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</si>
  <si>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</si>
  <si>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</si>
  <si>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</si>
  <si>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</si>
  <si>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</si>
  <si>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</si>
  <si>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</si>
  <si>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</si>
  <si>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</si>
  <si>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</si>
  <si>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</si>
  <si>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</si>
  <si>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</si>
  <si>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</si>
  <si>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</si>
  <si>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</si>
  <si>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</si>
  <si>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</si>
  <si>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</si>
  <si>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</si>
  <si>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</si>
  <si>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</si>
  <si>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</si>
  <si>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</si>
  <si>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</si>
  <si>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</si>
  <si>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</si>
  <si>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</si>
  <si>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</si>
  <si>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</si>
  <si>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</si>
  <si>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</si>
  <si>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</si>
  <si>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</si>
  <si>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</si>
  <si>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</si>
  <si>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</si>
  <si>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</si>
  <si>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</si>
  <si>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</si>
  <si>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</si>
  <si>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</si>
  <si>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</si>
  <si>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</si>
  <si>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</si>
  <si>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</si>
  <si>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</si>
  <si>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</si>
  <si>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</si>
  <si>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</si>
  <si>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</si>
  <si>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</si>
  <si>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</si>
  <si>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</si>
  <si>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</si>
  <si>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</si>
  <si>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</si>
  <si>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</si>
  <si>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</si>
  <si>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</si>
  <si>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</si>
  <si>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</si>
  <si>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</si>
  <si>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</si>
  <si>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</si>
  <si>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</si>
  <si>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</si>
  <si>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</si>
  <si>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</si>
  <si>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</si>
  <si>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</si>
  <si>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</si>
  <si>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</si>
  <si>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</si>
  <si>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</si>
  <si>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</si>
  <si>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</si>
  <si>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</si>
  <si>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</si>
  <si>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</si>
  <si>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</si>
  <si>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</si>
  <si>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</si>
  <si>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</si>
  <si>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</si>
  <si>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</si>
  <si>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</si>
  <si>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</si>
  <si>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</si>
  <si>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</si>
  <si>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</si>
  <si>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</si>
  <si>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</si>
  <si>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</si>
  <si>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</si>
  <si>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</si>
  <si>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</si>
  <si>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</si>
  <si>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</si>
  <si>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</si>
  <si>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</si>
  <si>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</si>
  <si>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</si>
  <si>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</si>
  <si>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</si>
  <si>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</si>
  <si>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</si>
  <si>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</si>
  <si>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</si>
  <si>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</si>
  <si>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</si>
  <si>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</si>
  <si>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</si>
  <si>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</si>
  <si>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</si>
  <si>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</si>
  <si>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</si>
  <si>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</si>
  <si>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</si>
  <si>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</si>
  <si>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</si>
  <si>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</si>
  <si>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</si>
  <si>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</si>
  <si>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</si>
  <si>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</si>
  <si>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</si>
  <si>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</si>
  <si>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</si>
  <si>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</si>
  <si>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</si>
  <si>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</si>
  <si>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</si>
  <si>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</si>
  <si>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</si>
  <si>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</si>
  <si>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</si>
  <si>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</si>
  <si>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</si>
  <si>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</si>
  <si>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</si>
  <si>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</si>
  <si>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</si>
  <si>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</si>
  <si>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</si>
  <si>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</si>
  <si>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</si>
  <si>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</si>
  <si>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</si>
  <si>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</si>
  <si>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</si>
  <si>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</si>
  <si>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</si>
  <si>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</si>
  <si>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</si>
  <si>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</si>
  <si>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</si>
  <si>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</si>
  <si>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</si>
  <si>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</si>
  <si>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</si>
  <si>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</si>
  <si>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</si>
  <si>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</si>
  <si>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</si>
  <si>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</si>
  <si>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</si>
  <si>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</si>
  <si>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</si>
  <si>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</si>
  <si>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</si>
  <si>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</si>
  <si>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</si>
  <si>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</si>
  <si>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</si>
  <si>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</si>
  <si>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</si>
  <si>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</si>
  <si>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</si>
  <si>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</si>
  <si>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</si>
  <si>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</si>
  <si>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</si>
  <si>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</si>
  <si>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</si>
  <si>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</si>
  <si>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</si>
  <si>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</si>
  <si>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</si>
  <si>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</si>
  <si>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</si>
  <si>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</si>
  <si>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</si>
  <si>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</si>
  <si>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</si>
  <si>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</si>
  <si>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</si>
  <si>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</si>
  <si>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</si>
  <si>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</si>
  <si>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</si>
  <si>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</si>
  <si>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</si>
  <si>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</si>
  <si>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</si>
  <si>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</si>
  <si>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</si>
  <si>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</si>
  <si>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</si>
  <si>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</si>
  <si>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</si>
  <si>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</si>
  <si>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</si>
  <si>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</si>
  <si>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</si>
  <si>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</si>
  <si>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</si>
  <si>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</si>
  <si>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</si>
  <si>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</si>
  <si>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</si>
  <si>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</si>
  <si>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</si>
  <si>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</si>
  <si>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</si>
  <si>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</si>
  <si>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</si>
  <si>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</si>
  <si>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</si>
  <si>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</si>
  <si>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</si>
  <si>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</si>
  <si>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</si>
  <si>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</si>
  <si>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</si>
  <si>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</si>
  <si>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</si>
  <si>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</si>
  <si>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</si>
  <si>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</si>
  <si>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</si>
  <si>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</si>
  <si>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</si>
  <si>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</si>
  <si>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</si>
  <si>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</si>
  <si>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</si>
  <si>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</si>
  <si>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</si>
  <si>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</si>
  <si>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</si>
  <si>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</si>
  <si>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</si>
  <si>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</si>
  <si>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</si>
  <si>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</si>
  <si>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</si>
  <si>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</si>
  <si>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</si>
  <si>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</si>
  <si>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</si>
  <si>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</si>
  <si>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</si>
  <si>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</si>
  <si>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</si>
  <si>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</si>
  <si>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</si>
  <si>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</si>
  <si>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</si>
  <si>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</si>
  <si>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</si>
  <si>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</si>
  <si>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</si>
  <si>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</si>
  <si>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</si>
  <si>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</si>
  <si>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</si>
  <si>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</si>
  <si>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</si>
  <si>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</si>
  <si>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</si>
  <si>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</si>
  <si>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</si>
  <si>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</si>
  <si>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</si>
  <si>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</si>
  <si>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</si>
  <si>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</si>
  <si>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</si>
  <si>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</si>
  <si>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</si>
  <si>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</si>
  <si>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</si>
  <si>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</si>
  <si>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</si>
  <si>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</si>
  <si>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</si>
  <si>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</si>
  <si>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</si>
  <si>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</si>
  <si>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</si>
  <si>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</si>
  <si>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</si>
  <si>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</si>
  <si>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</si>
  <si>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</si>
  <si>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</si>
  <si>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</si>
  <si>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</si>
  <si>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</si>
  <si>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</si>
  <si>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</si>
  <si>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</si>
  <si>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</si>
  <si>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</si>
  <si>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</si>
  <si>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</si>
  <si>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</si>
  <si>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</si>
  <si>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</si>
  <si>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</si>
  <si>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</si>
  <si>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</si>
  <si>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</si>
  <si>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</si>
  <si>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</si>
  <si>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</si>
  <si>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</si>
  <si>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</si>
  <si>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</si>
  <si>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</si>
  <si>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</si>
  <si>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</si>
  <si>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</si>
  <si>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</si>
  <si>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</si>
  <si>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</si>
  <si>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</si>
  <si>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</si>
  <si>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</si>
  <si>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</si>
  <si>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</si>
  <si>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</si>
  <si>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</si>
  <si>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</si>
  <si>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</si>
  <si>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</si>
  <si>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</si>
  <si>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</si>
  <si>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</si>
  <si>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</si>
  <si>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</si>
  <si>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</si>
  <si>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</si>
  <si>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</si>
  <si>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</si>
  <si>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</si>
  <si>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</si>
  <si>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</si>
  <si>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</si>
  <si>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</si>
  <si>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</si>
  <si>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</si>
  <si>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</si>
  <si>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</si>
  <si>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</si>
  <si>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</si>
  <si>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</si>
  <si>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</si>
  <si>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</si>
  <si>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</si>
  <si>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</si>
  <si>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</si>
  <si>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</si>
  <si>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</si>
  <si>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</si>
  <si>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</si>
  <si>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</si>
  <si>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</si>
  <si>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</si>
  <si>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</si>
  <si>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</si>
  <si>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</si>
  <si>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</si>
  <si>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</si>
  <si>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</si>
  <si>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</si>
  <si>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</si>
  <si>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</si>
  <si>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</si>
  <si>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</si>
  <si>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</si>
  <si>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</si>
  <si>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</si>
  <si>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</si>
  <si>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</si>
  <si>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</si>
  <si>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</si>
  <si>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</si>
  <si>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</si>
  <si>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</si>
  <si>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</si>
  <si>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</si>
  <si>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</si>
  <si>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</si>
  <si>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</si>
  <si>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</si>
  <si>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</si>
  <si>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</si>
  <si>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</si>
  <si>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</si>
  <si>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</si>
  <si>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</si>
  <si>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</si>
  <si>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</si>
  <si>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</si>
  <si>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</si>
  <si>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</si>
  <si>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</si>
  <si>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</si>
  <si>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</si>
  <si>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</si>
  <si>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</si>
  <si>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</si>
  <si>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</si>
  <si>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</si>
  <si>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</si>
  <si>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</si>
  <si>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</si>
  <si>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</si>
  <si>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</si>
  <si>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</si>
  <si>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</si>
  <si>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</si>
  <si>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</si>
  <si>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</si>
  <si>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</si>
  <si>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</si>
  <si>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</si>
  <si>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</si>
  <si>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</si>
  <si>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</si>
  <si>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</si>
  <si>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</si>
  <si>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</si>
  <si>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</si>
  <si>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</si>
  <si>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</si>
  <si>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</si>
  <si>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</si>
  <si>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</si>
  <si>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</si>
  <si>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</si>
  <si>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</si>
  <si>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</si>
  <si>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</si>
  <si>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</si>
  <si>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</si>
  <si>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</si>
  <si>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</si>
  <si>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</si>
  <si>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</si>
  <si>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</si>
  <si>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</si>
  <si>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</si>
  <si>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</si>
  <si>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</si>
  <si>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</si>
  <si>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</si>
  <si>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</si>
  <si>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</si>
  <si>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</si>
  <si>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</si>
  <si>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</si>
  <si>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</si>
  <si>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</si>
  <si>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</si>
  <si>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</si>
  <si>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</si>
  <si>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</si>
  <si>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</si>
  <si>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</si>
  <si>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</si>
  <si>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</si>
  <si>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</si>
  <si>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</si>
  <si>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</si>
  <si>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</si>
  <si>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</si>
  <si>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</si>
  <si>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</si>
  <si>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</si>
  <si>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</si>
  <si>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</si>
  <si>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</si>
  <si>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</si>
  <si>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</si>
  <si>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</si>
  <si>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</si>
  <si>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</si>
  <si>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</si>
  <si>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</si>
  <si>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</si>
  <si>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</si>
  <si>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</si>
  <si>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</si>
  <si>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</si>
  <si>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</si>
  <si>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</si>
  <si>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</si>
  <si>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</si>
  <si>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</si>
  <si>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</si>
  <si>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</si>
  <si>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</si>
  <si>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</si>
  <si>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</si>
  <si>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</si>
  <si>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</si>
  <si>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</si>
  <si>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</si>
  <si>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</si>
  <si>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</si>
  <si>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</si>
  <si>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</si>
  <si>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</si>
  <si>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</si>
  <si>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</si>
  <si>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</si>
  <si>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</si>
  <si>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</si>
  <si>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</si>
  <si>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</si>
  <si>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</si>
  <si>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</si>
  <si>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</si>
  <si>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</si>
  <si>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</si>
  <si>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</si>
  <si>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</si>
  <si>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</si>
  <si>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</si>
  <si>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</si>
  <si>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</si>
  <si>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</si>
  <si>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</si>
  <si>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</si>
  <si>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</si>
  <si>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</si>
  <si>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</si>
  <si>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</si>
  <si>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</si>
  <si>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</si>
  <si>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</si>
  <si>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</si>
  <si>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</si>
  <si>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</si>
  <si>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</si>
  <si>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</si>
  <si>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</si>
  <si>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</si>
  <si>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</si>
  <si>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</si>
  <si>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</si>
  <si>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</si>
  <si>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</si>
  <si>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</si>
  <si>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</si>
  <si>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</si>
  <si>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</si>
  <si>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</si>
  <si>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</si>
  <si>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</si>
  <si>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</si>
  <si>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</si>
  <si>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</si>
  <si>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</si>
  <si>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</si>
  <si>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</si>
  <si>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</si>
  <si>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</si>
  <si>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</si>
  <si>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</si>
  <si>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</si>
  <si>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</si>
  <si>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</si>
  <si>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</si>
  <si>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</si>
  <si>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</si>
  <si>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</si>
  <si>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</si>
  <si>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</si>
  <si>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</si>
  <si>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</si>
  <si>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</si>
  <si>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</si>
  <si>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</si>
  <si>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</si>
  <si>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</si>
  <si>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</si>
  <si>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</si>
  <si>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</si>
  <si>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</si>
  <si>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</si>
  <si>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</si>
  <si>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</si>
  <si>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</si>
  <si>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</si>
  <si>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</si>
  <si>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</si>
  <si>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</si>
  <si>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</si>
  <si>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</si>
  <si>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</si>
  <si>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</si>
  <si>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</si>
  <si>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</si>
  <si>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</si>
  <si>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</si>
  <si>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</si>
  <si>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</si>
  <si>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</si>
  <si>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</si>
  <si>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</si>
  <si>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</si>
  <si>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</si>
  <si>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</si>
  <si>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</si>
  <si>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</si>
  <si>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</si>
  <si>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</si>
  <si>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</si>
  <si>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</si>
  <si>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</si>
  <si>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</si>
  <si>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</si>
  <si>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</si>
  <si>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</si>
  <si>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</si>
  <si>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</si>
  <si>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</si>
  <si>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</si>
  <si>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</si>
  <si>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</si>
  <si>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</si>
  <si>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</si>
  <si>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</si>
  <si>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</si>
  <si>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</si>
  <si>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</si>
  <si>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</si>
  <si>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</si>
  <si>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</si>
  <si>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</si>
  <si>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</si>
  <si>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</si>
  <si>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</si>
  <si>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</si>
  <si>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</si>
  <si>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</si>
  <si>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</si>
  <si>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</si>
  <si>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</si>
  <si>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</si>
  <si>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</si>
  <si>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</si>
  <si>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</si>
  <si>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</si>
  <si>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</si>
  <si>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</si>
  <si>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</si>
  <si>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</si>
  <si>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</si>
  <si>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</si>
  <si>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</si>
  <si>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</si>
  <si>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</si>
  <si>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</si>
  <si>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</si>
  <si>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</si>
  <si>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</si>
  <si>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</si>
  <si>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</si>
  <si>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</si>
  <si>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</si>
  <si>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</si>
  <si>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</si>
  <si>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</si>
  <si>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</si>
  <si>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</si>
  <si>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</si>
  <si>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</si>
  <si>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</si>
  <si>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</si>
  <si>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</si>
  <si>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</si>
  <si>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</si>
  <si>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</si>
  <si>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</si>
  <si>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</si>
  <si>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</si>
  <si>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</si>
  <si>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</si>
  <si>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</si>
  <si>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</si>
  <si>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</si>
  <si>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</si>
  <si>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</si>
  <si>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</si>
  <si>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</si>
  <si>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</si>
  <si>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</si>
  <si>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</si>
  <si>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</si>
  <si>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</si>
  <si>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</si>
  <si>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</si>
  <si>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</si>
  <si>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</si>
  <si>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</si>
  <si>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</si>
  <si>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</si>
  <si>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</si>
  <si>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</si>
  <si>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</si>
  <si>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</si>
  <si>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</si>
  <si>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</si>
  <si>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</si>
  <si>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</si>
  <si>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</si>
  <si>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</si>
  <si>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</si>
  <si>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</si>
  <si>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</si>
  <si>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</si>
  <si>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</si>
  <si>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</si>
  <si>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</si>
  <si>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</si>
  <si>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</si>
  <si>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</si>
  <si>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</si>
  <si>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</si>
  <si>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</si>
  <si>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</si>
  <si>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</si>
  <si>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</si>
  <si>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</si>
  <si>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</si>
  <si>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</si>
  <si>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</si>
  <si>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</si>
  <si>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</si>
  <si>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</si>
  <si>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</si>
  <si>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</si>
  <si>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</si>
  <si>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</si>
  <si>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</si>
  <si>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</si>
  <si>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</si>
  <si>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</si>
  <si>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</si>
  <si>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</si>
  <si>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</si>
  <si>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</si>
  <si>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</si>
  <si>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</si>
  <si>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</si>
  <si>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</si>
  <si>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</si>
  <si>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</si>
  <si>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</si>
  <si>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</si>
  <si>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</si>
  <si>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</si>
  <si>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</si>
  <si>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</si>
  <si>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</si>
  <si>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</si>
  <si>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</si>
  <si>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</si>
  <si>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</si>
  <si>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</si>
  <si>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</si>
  <si>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</si>
  <si>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</si>
  <si>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</si>
  <si>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</si>
  <si>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</si>
  <si>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</si>
  <si>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</si>
  <si>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</si>
  <si>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</si>
  <si>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</si>
  <si>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</si>
  <si>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</si>
  <si>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</si>
  <si>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</si>
  <si>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</si>
  <si>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</si>
  <si>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</si>
  <si>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</si>
  <si>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</si>
  <si>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</si>
  <si>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</si>
  <si>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</si>
  <si>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</si>
  <si>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</si>
  <si>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</si>
  <si>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</si>
  <si>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</si>
  <si>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</si>
  <si>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</si>
  <si>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</si>
  <si>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</si>
  <si>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</si>
  <si>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</si>
  <si>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</si>
  <si>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</si>
  <si>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</si>
  <si>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</si>
  <si>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</si>
  <si>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</si>
  <si>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</si>
  <si>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</si>
  <si>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</si>
  <si>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</si>
  <si>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</si>
  <si>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</si>
  <si>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</si>
  <si>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</si>
  <si>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</si>
  <si>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</si>
  <si>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</si>
  <si>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</si>
  <si>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</si>
  <si>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</si>
  <si>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</si>
  <si>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</si>
  <si>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</si>
  <si>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</si>
  <si>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</si>
  <si>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</si>
  <si>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</si>
  <si>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</si>
  <si>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</si>
  <si>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</si>
  <si>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</si>
  <si>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</si>
  <si>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</si>
  <si>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</si>
  <si>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</si>
  <si>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</si>
  <si>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</si>
  <si>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</si>
  <si>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</si>
  <si>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</si>
  <si>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</si>
  <si>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</si>
  <si>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</si>
  <si>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</si>
  <si>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</si>
  <si>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</si>
  <si>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</si>
  <si>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</si>
  <si>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</si>
  <si>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</si>
  <si>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</si>
  <si>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</si>
  <si>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</si>
  <si>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</si>
  <si>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</si>
  <si>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</si>
  <si>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</si>
  <si>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</si>
  <si>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</si>
  <si>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</si>
  <si>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</si>
  <si>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</si>
  <si>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</si>
  <si>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</si>
  <si>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</si>
  <si>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</si>
  <si>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</si>
  <si>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</si>
  <si>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</si>
  <si>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</si>
  <si>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</si>
  <si>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</si>
  <si>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</si>
  <si>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</si>
  <si>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</si>
  <si>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</si>
  <si>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</si>
  <si>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</si>
  <si>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</si>
  <si>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</si>
  <si>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</si>
  <si>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</si>
  <si>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</si>
  <si>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</si>
  <si>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</si>
  <si>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</si>
  <si>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</si>
  <si>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</si>
  <si>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</si>
  <si>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</si>
  <si>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</si>
  <si>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</si>
  <si>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</si>
  <si>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</si>
  <si>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</si>
  <si>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</si>
  <si>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</si>
  <si>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</si>
  <si>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</si>
  <si>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</si>
  <si>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</si>
  <si>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</si>
  <si>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</si>
  <si>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</si>
  <si>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</si>
  <si>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</si>
  <si>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</si>
  <si>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</si>
  <si>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</si>
  <si>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</si>
  <si>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</si>
  <si>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</si>
  <si>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</si>
  <si>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</si>
  <si>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</si>
  <si>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</si>
  <si>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</si>
  <si>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</si>
  <si>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</si>
  <si>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</si>
  <si>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</si>
  <si>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</si>
  <si>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</si>
  <si>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</si>
  <si>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</si>
  <si>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</si>
  <si>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</si>
  <si>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</si>
  <si>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</si>
  <si>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</si>
  <si>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</si>
  <si>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</si>
  <si>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</si>
  <si>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</si>
  <si>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</si>
  <si>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</si>
  <si>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</si>
  <si>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</si>
  <si>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</si>
  <si>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</si>
  <si>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</si>
  <si>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</si>
  <si>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</si>
  <si>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</si>
  <si>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</si>
  <si>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</si>
  <si>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</si>
  <si>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</si>
  <si>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</si>
  <si>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</si>
  <si>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</si>
  <si>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</si>
  <si>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</si>
  <si>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</si>
  <si>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</si>
  <si>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</si>
  <si>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</si>
  <si>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</si>
  <si>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</si>
  <si>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</si>
  <si>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</si>
  <si>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</si>
  <si>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</si>
  <si>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</si>
  <si>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</si>
  <si>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</si>
  <si>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</si>
  <si>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</si>
  <si>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</si>
  <si>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</si>
  <si>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</si>
  <si>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</si>
  <si>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</si>
  <si>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</si>
  <si>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</si>
  <si>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</si>
  <si>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</si>
  <si>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</si>
  <si>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</si>
  <si>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</si>
  <si>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</si>
  <si>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</si>
  <si>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</si>
  <si>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</si>
  <si>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</si>
  <si>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</si>
  <si>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</si>
  <si>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</si>
  <si>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</si>
  <si>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</si>
  <si>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</si>
  <si>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</si>
  <si>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</si>
  <si>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</si>
  <si>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</si>
  <si>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</si>
  <si>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</si>
  <si>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</si>
  <si>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</si>
  <si>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</si>
  <si>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</si>
  <si>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</si>
  <si>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</si>
  <si>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</si>
  <si>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</si>
  <si>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</si>
  <si>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</si>
  <si>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</si>
  <si>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</si>
  <si>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</si>
  <si>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</si>
  <si>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</si>
  <si>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</si>
  <si>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</si>
  <si>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</si>
  <si>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</si>
  <si>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</si>
  <si>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</si>
  <si>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</si>
  <si>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</si>
  <si>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</si>
  <si>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</si>
  <si>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</si>
  <si>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</si>
  <si>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</si>
  <si>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</si>
  <si>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</si>
  <si>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</si>
  <si>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</si>
  <si>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</si>
  <si>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</si>
  <si>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</si>
  <si>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</si>
  <si>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</si>
  <si>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</si>
  <si>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</si>
  <si>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</si>
  <si>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</si>
  <si>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</si>
  <si>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</si>
  <si>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</si>
  <si>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</si>
  <si>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</si>
  <si>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</si>
  <si>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</si>
  <si>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</si>
  <si>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</si>
  <si>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</si>
  <si>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</si>
  <si>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</si>
  <si>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</si>
  <si>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</si>
  <si>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</si>
  <si>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</si>
  <si>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</si>
  <si>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</si>
  <si>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</si>
  <si>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</si>
  <si>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</si>
  <si>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</si>
  <si>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</si>
  <si>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</si>
  <si>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</si>
  <si>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</si>
  <si>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</si>
  <si>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</si>
  <si>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</si>
  <si>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</si>
  <si>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</si>
  <si>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</si>
  <si>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</si>
  <si>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</si>
  <si>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</si>
  <si>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</si>
  <si>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</si>
  <si>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</si>
  <si>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</si>
  <si>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</si>
  <si>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</si>
  <si>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</si>
  <si>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</si>
  <si>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</si>
  <si>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</si>
  <si>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</si>
  <si>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</si>
  <si>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</si>
  <si>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</si>
  <si>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</si>
  <si>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</si>
  <si>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</si>
  <si>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</si>
  <si>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</si>
  <si>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</si>
  <si>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</si>
  <si>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</si>
  <si>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</si>
  <si>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</si>
  <si>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</si>
  <si>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</si>
  <si>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</si>
  <si>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</si>
  <si>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</si>
  <si>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</si>
  <si>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</si>
  <si>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</si>
  <si>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</si>
  <si>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</si>
  <si>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</si>
  <si>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</si>
  <si>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</si>
  <si>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</si>
  <si>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</si>
  <si>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</si>
  <si>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</si>
  <si>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</si>
  <si>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</si>
  <si>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</si>
  <si>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</si>
  <si>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</si>
  <si>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</si>
  <si>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</si>
  <si>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</si>
  <si>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</si>
  <si>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</si>
  <si>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</si>
  <si>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</si>
  <si>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</si>
  <si>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</si>
  <si>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</si>
  <si>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</si>
  <si>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</si>
  <si>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</si>
  <si>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</si>
  <si>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</si>
  <si>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</si>
  <si>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</si>
  <si>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</si>
  <si>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</si>
  <si>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</si>
  <si>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</si>
  <si>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</si>
  <si>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</si>
  <si>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</si>
  <si>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</si>
  <si>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</si>
  <si>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</si>
  <si>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</si>
  <si>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</si>
  <si>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</si>
  <si>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</si>
  <si>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</si>
  <si>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</si>
  <si>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</si>
  <si>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</si>
  <si>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</si>
  <si>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</si>
  <si>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</si>
  <si>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</si>
  <si>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</si>
  <si>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</si>
  <si>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</si>
  <si>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</si>
  <si>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</si>
  <si>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</si>
  <si>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</si>
  <si>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</si>
  <si>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</si>
  <si>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</si>
  <si>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</si>
  <si>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</si>
  <si>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</si>
  <si>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</si>
  <si>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</si>
  <si>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</si>
  <si>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</si>
  <si>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</si>
  <si>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</si>
  <si>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</si>
  <si>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</si>
  <si>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</si>
  <si>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</si>
  <si>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</si>
  <si>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</si>
  <si>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</si>
  <si>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</si>
  <si>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</si>
  <si>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</si>
  <si>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</si>
  <si>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</si>
  <si>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</si>
  <si>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</si>
  <si>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</si>
  <si>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</si>
  <si>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</si>
  <si>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</si>
  <si>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</si>
  <si>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</si>
  <si>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</si>
  <si>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</si>
  <si>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</si>
  <si>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</si>
  <si>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</si>
  <si>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</si>
  <si>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</si>
  <si>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</si>
  <si>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</si>
  <si>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</si>
  <si>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</si>
  <si>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</si>
  <si>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</si>
  <si>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</si>
  <si>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</si>
  <si>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</si>
  <si>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</si>
  <si>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</si>
  <si>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</si>
  <si>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</si>
  <si>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</si>
  <si>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</si>
  <si>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</si>
  <si>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</si>
  <si>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</si>
  <si>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</si>
  <si>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</si>
  <si>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</si>
  <si>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</si>
  <si>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</si>
  <si>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</si>
  <si>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</si>
  <si>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</si>
  <si>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</si>
  <si>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</si>
  <si>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</si>
  <si>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</si>
  <si>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</si>
  <si>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</si>
  <si>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</si>
  <si>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</si>
  <si>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</si>
  <si>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</si>
  <si>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</si>
  <si>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</si>
  <si>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</si>
  <si>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</si>
  <si>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</si>
  <si>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</si>
  <si>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</si>
  <si>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</si>
  <si>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</si>
  <si>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</si>
  <si>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</si>
  <si>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</si>
  <si>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</si>
  <si>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</si>
  <si>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</si>
  <si>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</si>
  <si>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</si>
  <si>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</si>
  <si>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</si>
  <si>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</si>
  <si>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</si>
  <si>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</si>
  <si>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</si>
  <si>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</si>
  <si>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</si>
  <si>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</si>
  <si>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</si>
  <si>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</si>
  <si>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</si>
  <si>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</si>
  <si>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</si>
  <si>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</si>
  <si>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</si>
  <si>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</si>
  <si>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</si>
  <si>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</si>
  <si>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</si>
  <si>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</si>
  <si>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</si>
  <si>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</si>
  <si>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</si>
  <si>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</si>
  <si>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</si>
  <si>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</si>
  <si>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</si>
  <si>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</si>
  <si>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</si>
  <si>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</si>
  <si>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</si>
  <si>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</si>
  <si>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</si>
  <si>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</si>
  <si>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</si>
  <si>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</si>
  <si>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</si>
  <si>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</si>
  <si>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</si>
  <si>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</si>
  <si>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</si>
  <si>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</si>
  <si>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</si>
  <si>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</si>
  <si>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</si>
  <si>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</si>
  <si>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</si>
  <si>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</si>
  <si>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</si>
  <si>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</si>
  <si>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</si>
  <si>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</si>
  <si>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</si>
  <si>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</si>
  <si>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</si>
  <si>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</si>
  <si>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</si>
  <si>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</si>
  <si>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</si>
  <si>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</si>
  <si>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</si>
  <si>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</si>
  <si>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</si>
  <si>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</si>
  <si>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</si>
  <si>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</si>
  <si>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</si>
  <si>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</si>
  <si>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</si>
  <si>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</si>
  <si>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</si>
  <si>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</si>
  <si>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</si>
  <si>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</si>
  <si>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</si>
  <si>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</si>
  <si>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</si>
  <si>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</si>
  <si>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</si>
  <si>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</si>
  <si>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</si>
  <si>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</si>
  <si>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</si>
  <si>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</si>
  <si>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</si>
  <si>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</si>
  <si>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</si>
  <si>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</si>
  <si>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</si>
  <si>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</si>
  <si>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</si>
  <si>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</si>
  <si>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</si>
  <si>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</si>
  <si>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</si>
  <si>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</si>
  <si>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</si>
  <si>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</si>
  <si>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</si>
  <si>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</si>
  <si>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</si>
  <si>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</si>
  <si>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</si>
  <si>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</si>
  <si>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</si>
  <si>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</si>
  <si>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</si>
  <si>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</si>
  <si>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</si>
  <si>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</si>
  <si>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</si>
  <si>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</si>
  <si>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</si>
  <si>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</si>
  <si>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</si>
  <si>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</si>
  <si>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</si>
  <si>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</si>
  <si>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</si>
  <si>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</si>
  <si>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</si>
  <si>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</si>
  <si>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</si>
  <si>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</si>
  <si>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</si>
  <si>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</si>
  <si>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</si>
  <si>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</si>
  <si>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</si>
  <si>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</si>
  <si>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</si>
  <si>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</si>
  <si>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</si>
  <si>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</si>
  <si>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</si>
  <si>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</si>
  <si>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</si>
  <si>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</si>
  <si>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</si>
  <si>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</si>
  <si>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</si>
  <si>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</si>
  <si>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</si>
  <si>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</si>
  <si>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</si>
  <si>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</si>
  <si>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</si>
  <si>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</si>
  <si>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</si>
  <si>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</si>
  <si>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</si>
  <si>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</si>
  <si>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</si>
  <si>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</si>
  <si>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</si>
  <si>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</si>
  <si>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</si>
  <si>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</si>
  <si>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</si>
  <si>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</si>
  <si>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</si>
  <si>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</si>
  <si>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</si>
  <si>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</si>
  <si>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</si>
  <si>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</si>
  <si>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</si>
  <si>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</si>
  <si>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</si>
  <si>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</si>
  <si>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</si>
  <si>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</si>
  <si>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</si>
  <si>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</si>
  <si>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</si>
  <si>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</si>
  <si>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</si>
  <si>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</si>
  <si>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</si>
  <si>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</si>
  <si>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</si>
  <si>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</si>
  <si>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</si>
  <si>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</si>
  <si>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</si>
  <si>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</si>
  <si>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</si>
  <si>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</si>
  <si>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</si>
  <si>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</si>
  <si>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</si>
  <si>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</si>
  <si>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</si>
  <si>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</si>
  <si>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</si>
  <si>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</si>
  <si>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</si>
  <si>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</si>
  <si>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</si>
  <si>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</si>
  <si>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</si>
  <si>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</si>
  <si>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</si>
  <si>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</si>
  <si>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</si>
  <si>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</si>
  <si>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</si>
  <si>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</si>
  <si>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</si>
  <si>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</si>
  <si>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</si>
  <si>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</si>
  <si>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</si>
  <si>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</si>
  <si>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</si>
  <si>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</si>
  <si>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</si>
  <si>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</si>
  <si>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</si>
  <si>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</si>
  <si>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</si>
  <si>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</si>
  <si>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</si>
  <si>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</si>
  <si>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</si>
  <si>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</si>
  <si>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</si>
  <si>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</si>
  <si>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</si>
  <si>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</si>
  <si>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</si>
  <si>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</si>
  <si>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</si>
  <si>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</si>
  <si>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</si>
  <si>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</si>
  <si>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</si>
  <si>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</si>
  <si>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</si>
  <si>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</si>
  <si>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</si>
  <si>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</si>
  <si>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</si>
  <si>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</si>
  <si>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</si>
  <si>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</si>
  <si>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</si>
  <si>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</si>
  <si>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</si>
  <si>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</si>
  <si>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</si>
  <si>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</si>
  <si>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</si>
  <si>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</si>
  <si>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</si>
  <si>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</si>
  <si>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</si>
  <si>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</si>
  <si>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</si>
  <si>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</si>
  <si>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</si>
  <si>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</si>
  <si>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</si>
  <si>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</si>
  <si>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</si>
  <si>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</si>
  <si>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</si>
  <si>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</si>
  <si>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</si>
  <si>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</si>
  <si>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</si>
  <si>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</si>
  <si>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</si>
  <si>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</si>
  <si>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</si>
  <si>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</si>
  <si>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</si>
  <si>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</si>
  <si>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</si>
  <si>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</si>
  <si>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</si>
  <si>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</si>
  <si>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</si>
  <si>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</si>
  <si>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</si>
  <si>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</si>
  <si>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</si>
  <si>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</si>
  <si>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</si>
  <si>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</si>
  <si>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</si>
  <si>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</si>
  <si>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</si>
  <si>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</si>
  <si>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</si>
  <si>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</si>
  <si>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</si>
  <si>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</si>
  <si>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</si>
  <si>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</si>
  <si>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</si>
  <si>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</si>
  <si>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</si>
  <si>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</si>
  <si>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</si>
  <si>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</si>
  <si>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</si>
  <si>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</si>
  <si>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</si>
  <si>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</si>
  <si>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</si>
  <si>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</si>
  <si>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</si>
  <si>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</si>
  <si>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</si>
  <si>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</si>
  <si>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</si>
  <si>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</si>
  <si>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</si>
  <si>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</si>
  <si>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</si>
  <si>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</si>
  <si>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</si>
  <si>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</si>
  <si>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</si>
  <si>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</si>
  <si>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</si>
  <si>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</si>
  <si>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</si>
  <si>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</si>
  <si>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</si>
  <si>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</si>
  <si>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</si>
  <si>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</si>
  <si>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</si>
  <si>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</si>
  <si>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</si>
  <si>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</si>
  <si>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</si>
  <si>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</si>
  <si>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</si>
  <si>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</si>
  <si>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</si>
  <si>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</si>
  <si>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</si>
  <si>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</si>
  <si>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</si>
  <si>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</si>
  <si>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</si>
  <si>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</si>
  <si>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</si>
  <si>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</si>
  <si>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</si>
  <si>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</si>
  <si>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</si>
  <si>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</si>
  <si>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</si>
  <si>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</si>
  <si>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</si>
  <si>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</si>
  <si>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</si>
  <si>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</si>
  <si>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</si>
  <si>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</si>
  <si>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</si>
  <si>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</si>
  <si>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</si>
  <si>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</si>
  <si>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</si>
  <si>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</si>
  <si>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</si>
  <si>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</si>
  <si>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</si>
  <si>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</si>
  <si>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</si>
  <si>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</si>
  <si>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</si>
  <si>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</si>
  <si>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</si>
  <si>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</si>
  <si>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</si>
  <si>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</si>
  <si>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</si>
  <si>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</si>
  <si>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</si>
  <si>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</si>
  <si>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</si>
  <si>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</si>
  <si>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</si>
  <si>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</si>
  <si>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</si>
  <si>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</si>
  <si>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</si>
  <si>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</si>
  <si>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</si>
  <si>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</si>
  <si>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</si>
  <si>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</si>
  <si>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</si>
  <si>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</si>
  <si>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</si>
  <si>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</si>
  <si>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</si>
  <si>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</si>
  <si>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</si>
  <si>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</si>
  <si>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</si>
  <si>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</si>
  <si>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</si>
  <si>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</si>
  <si>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</si>
  <si>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</si>
  <si>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</si>
  <si>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</si>
  <si>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</si>
  <si>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</si>
  <si>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</si>
  <si>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</si>
  <si>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</si>
  <si>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</si>
  <si>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</si>
  <si>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</si>
  <si>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</si>
  <si>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</si>
  <si>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</si>
  <si>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</si>
  <si>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</si>
  <si>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</si>
  <si>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</si>
  <si>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</si>
  <si>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</si>
  <si>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</si>
  <si>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</si>
  <si>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</si>
  <si>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</si>
  <si>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</si>
  <si>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</si>
  <si>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</si>
  <si>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</si>
  <si>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</si>
  <si>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</si>
  <si>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</si>
  <si>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</si>
  <si>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</si>
  <si>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</si>
  <si>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</si>
  <si>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</si>
  <si>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</si>
  <si>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</si>
  <si>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</si>
  <si>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</si>
  <si>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</si>
  <si>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</si>
  <si>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</si>
  <si>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</si>
  <si>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</si>
  <si>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</si>
  <si>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</si>
  <si>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</si>
  <si>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</si>
  <si>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</si>
  <si>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</si>
  <si>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</si>
  <si>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</si>
  <si>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</si>
  <si>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</si>
  <si>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</si>
  <si>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</si>
  <si>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</si>
  <si>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</si>
  <si>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</si>
  <si>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</si>
  <si>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</si>
  <si>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</si>
  <si>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</si>
  <si>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</si>
  <si>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</si>
  <si>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</si>
  <si>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</si>
  <si>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</si>
  <si>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</si>
  <si>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</si>
  <si>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</si>
  <si>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</si>
  <si>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</si>
  <si>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</si>
  <si>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</si>
  <si>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</si>
  <si>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</si>
  <si>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</si>
  <si>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</si>
  <si>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</si>
  <si>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</si>
  <si>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</si>
  <si>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</si>
  <si>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</si>
  <si>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</si>
  <si>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</si>
  <si>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</si>
  <si>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</si>
  <si>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</si>
  <si>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</si>
  <si>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</si>
  <si>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</si>
  <si>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</si>
  <si>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</si>
  <si>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</si>
  <si>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</si>
  <si>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</si>
  <si>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</si>
  <si>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</si>
  <si>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</si>
  <si>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</si>
  <si>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</si>
  <si>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</si>
  <si>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</si>
  <si>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</si>
  <si>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</si>
  <si>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</si>
  <si>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</si>
  <si>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</si>
  <si>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</si>
  <si>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</si>
  <si>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</si>
  <si>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</si>
  <si>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</si>
  <si>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</si>
  <si>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</si>
  <si>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</si>
  <si>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</si>
  <si>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</si>
  <si>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</si>
  <si>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</si>
  <si>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</si>
  <si>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</si>
  <si>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</si>
  <si>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</si>
  <si>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</si>
  <si>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</si>
  <si>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</si>
  <si>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</si>
  <si>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</si>
  <si>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</si>
  <si>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</si>
  <si>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</si>
  <si>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</si>
  <si>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</si>
  <si>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</si>
  <si>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</si>
  <si>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</si>
  <si>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</si>
  <si>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</si>
  <si>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</si>
  <si>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</si>
  <si>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</si>
  <si>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</si>
  <si>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</si>
  <si>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</si>
  <si>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</si>
  <si>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</si>
  <si>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</si>
  <si>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</si>
  <si>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</si>
  <si>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</si>
  <si>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</si>
  <si>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</si>
  <si>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</si>
  <si>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</si>
  <si>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</si>
  <si>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</si>
  <si>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</si>
  <si>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</si>
  <si>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</si>
  <si>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</si>
  <si>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</si>
  <si>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</si>
  <si>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</si>
  <si>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</si>
  <si>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</si>
  <si>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</si>
  <si>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</si>
  <si>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</si>
  <si>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</si>
  <si>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</si>
  <si>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</si>
  <si>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</si>
  <si>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</si>
  <si>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</si>
  <si>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</si>
  <si>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</si>
  <si>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</si>
  <si>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</si>
  <si>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</si>
  <si>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</si>
  <si>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</si>
  <si>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</si>
  <si>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</si>
  <si>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</si>
  <si>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</si>
  <si>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</si>
  <si>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</si>
  <si>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</si>
  <si>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</si>
  <si>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</si>
  <si>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</si>
  <si>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</si>
  <si>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</si>
  <si>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</si>
  <si>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</si>
  <si>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</si>
  <si>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</si>
  <si>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</si>
  <si>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</si>
  <si>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</si>
  <si>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</si>
  <si>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</si>
  <si>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</si>
  <si>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</si>
  <si>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</si>
  <si>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</si>
  <si>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</si>
  <si>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</si>
  <si>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</si>
  <si>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</si>
  <si>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</si>
  <si>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</si>
  <si>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</si>
  <si>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</si>
  <si>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</si>
  <si>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</si>
  <si>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</si>
  <si>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</si>
  <si>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</si>
  <si>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</si>
  <si>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</si>
  <si>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</si>
  <si>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</si>
  <si>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</si>
  <si>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</si>
  <si>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</si>
  <si>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</si>
  <si>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</si>
  <si>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</si>
  <si>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</si>
  <si>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</si>
  <si>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</si>
  <si>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</si>
  <si>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</si>
  <si>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</si>
  <si>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</si>
  <si>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</si>
  <si>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</si>
  <si>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</si>
  <si>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</si>
  <si>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</si>
  <si>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</si>
  <si>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</si>
  <si>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</si>
  <si>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</si>
  <si>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</si>
  <si>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</si>
  <si>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</si>
  <si>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</si>
  <si>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</si>
  <si>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</si>
  <si>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</si>
  <si>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</si>
  <si>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</si>
  <si>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</si>
  <si>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</si>
  <si>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</si>
  <si>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</si>
  <si>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</si>
  <si>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</si>
  <si>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</si>
  <si>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</si>
  <si>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</si>
  <si>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</si>
  <si>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</si>
  <si>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</si>
  <si>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</si>
  <si>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</si>
  <si>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</si>
  <si>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</si>
  <si>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</si>
  <si>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</si>
  <si>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</si>
  <si>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</si>
  <si>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</si>
  <si>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</si>
  <si>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</si>
  <si>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</si>
  <si>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</si>
  <si>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</si>
  <si>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</si>
  <si>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</si>
  <si>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</si>
  <si>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</si>
  <si>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</si>
  <si>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</si>
  <si>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</si>
  <si>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</si>
  <si>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</si>
  <si>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</si>
  <si>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</si>
  <si>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</si>
  <si>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</si>
  <si>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</si>
  <si>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</si>
  <si>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</si>
  <si>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</si>
  <si>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</si>
  <si>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</si>
  <si>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</si>
  <si>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</si>
  <si>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</si>
  <si>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</si>
  <si>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</si>
  <si>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</si>
  <si>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</si>
  <si>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</si>
  <si>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</si>
  <si>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</si>
  <si>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</si>
  <si>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</si>
  <si>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</si>
  <si>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</si>
  <si>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</si>
  <si>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</si>
  <si>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</si>
  <si>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</si>
  <si>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</si>
  <si>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</si>
  <si>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</si>
  <si>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</si>
  <si>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</si>
  <si>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</si>
  <si>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</si>
  <si>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</si>
  <si>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</si>
  <si>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</si>
  <si>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</si>
  <si>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</si>
  <si>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</si>
  <si>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</si>
  <si>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</si>
  <si>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</si>
  <si>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</si>
  <si>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</si>
  <si>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</si>
  <si>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</si>
  <si>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</si>
  <si>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</si>
  <si>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</si>
  <si>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</si>
  <si>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</si>
  <si>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</si>
  <si>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</si>
  <si>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</si>
  <si>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</si>
  <si>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</si>
  <si>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</si>
  <si>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</si>
  <si>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</si>
  <si>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</si>
  <si>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</si>
  <si>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</si>
  <si>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</si>
  <si>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</si>
  <si>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</si>
  <si>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</si>
  <si>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</si>
  <si>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</si>
  <si>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</si>
  <si>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</si>
  <si>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</si>
  <si>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</si>
  <si>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</si>
  <si>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</si>
  <si>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</si>
  <si>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</si>
  <si>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</si>
  <si>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</si>
  <si>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</si>
  <si>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</si>
  <si>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</si>
  <si>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</si>
  <si>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</si>
  <si>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</si>
  <si>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</si>
  <si>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</si>
  <si>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</si>
  <si>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</si>
  <si>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</si>
  <si>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</si>
  <si>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</si>
  <si>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</si>
  <si>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</si>
  <si>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</si>
  <si>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</si>
  <si>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</si>
  <si>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</si>
  <si>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</si>
  <si>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</si>
  <si>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</si>
  <si>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</si>
  <si>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</si>
  <si>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</si>
  <si>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</si>
  <si>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</si>
  <si>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</si>
  <si>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</si>
  <si>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</si>
  <si>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</si>
  <si>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</si>
  <si>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</si>
  <si>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</si>
  <si>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</si>
  <si>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</si>
  <si>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</si>
  <si>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</si>
  <si>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</si>
  <si>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</si>
  <si>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</si>
  <si>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</si>
  <si>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</si>
  <si>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</si>
  <si>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</si>
  <si>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</si>
  <si>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</si>
  <si>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</si>
  <si>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</si>
  <si>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</si>
  <si>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</si>
  <si>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</si>
  <si>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</si>
  <si>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</si>
  <si>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</si>
  <si>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</si>
  <si>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</si>
  <si>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</si>
  <si>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</si>
  <si>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</si>
  <si>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</si>
  <si>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</si>
  <si>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</si>
  <si>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</si>
  <si>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</si>
  <si>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</si>
  <si>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</si>
  <si>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</si>
  <si>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</si>
  <si>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</si>
  <si>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</si>
  <si>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</si>
  <si>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</si>
  <si>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</si>
  <si>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</si>
  <si>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</si>
  <si>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</si>
  <si>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</si>
  <si>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</si>
  <si>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</si>
  <si>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</si>
  <si>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</si>
  <si>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</si>
  <si>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</si>
  <si>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</si>
  <si>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</si>
  <si>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</si>
  <si>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</si>
  <si>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</si>
  <si>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</si>
  <si>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</si>
  <si>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</si>
  <si>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</si>
  <si>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</si>
  <si>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</si>
  <si>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</si>
  <si>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</si>
  <si>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</si>
  <si>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</si>
  <si>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</si>
  <si>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</si>
  <si>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</si>
  <si>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</si>
  <si>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</si>
  <si>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</si>
  <si>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</si>
  <si>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</si>
  <si>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</si>
  <si>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</si>
  <si>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</si>
  <si>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</si>
  <si>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</si>
  <si>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</si>
  <si>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</si>
  <si>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</si>
  <si>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</si>
  <si>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</si>
  <si>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</si>
  <si>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</si>
  <si>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</si>
  <si>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</si>
  <si>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</si>
  <si>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</si>
  <si>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</si>
  <si>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</si>
  <si>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</si>
  <si>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</si>
  <si>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</si>
  <si>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</si>
  <si>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</si>
  <si>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</si>
  <si>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</si>
  <si>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</si>
  <si>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</si>
  <si>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</si>
  <si>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</si>
  <si>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</si>
  <si>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</si>
  <si>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</si>
  <si>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</si>
  <si>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</si>
  <si>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</si>
  <si>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</si>
  <si>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</si>
  <si>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</si>
  <si>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</si>
  <si>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</si>
  <si>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</si>
  <si>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</si>
  <si>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</si>
  <si>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</si>
  <si>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</si>
  <si>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</si>
  <si>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</si>
  <si>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</si>
  <si>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</si>
  <si>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</si>
  <si>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</si>
  <si>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</si>
  <si>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</si>
  <si>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</si>
  <si>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</si>
  <si>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</si>
  <si>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</si>
  <si>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</si>
  <si>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</si>
  <si>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</si>
  <si>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</si>
  <si>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</si>
  <si>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</si>
  <si>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</si>
  <si>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</si>
  <si>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</si>
  <si>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</si>
  <si>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</si>
  <si>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</si>
  <si>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</si>
  <si>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</si>
  <si>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</si>
  <si>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</si>
  <si>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</si>
  <si>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</si>
  <si>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</si>
  <si>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</si>
  <si>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</si>
  <si>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</si>
  <si>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</si>
  <si>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</si>
  <si>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</si>
  <si>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</si>
  <si>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</si>
  <si>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</si>
  <si>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</si>
  <si>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</si>
  <si>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</si>
  <si>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</si>
  <si>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</si>
  <si>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</si>
  <si>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</si>
  <si>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</si>
  <si>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</si>
  <si>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</si>
  <si>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</si>
  <si>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</si>
  <si>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</si>
  <si>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</si>
  <si>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</si>
  <si>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</si>
  <si>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</si>
  <si>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</si>
  <si>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</si>
  <si>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</si>
  <si>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</si>
  <si>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</si>
  <si>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</si>
  <si>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</si>
  <si>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</si>
  <si>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</si>
  <si>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</si>
  <si>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</si>
  <si>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</si>
  <si>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</si>
  <si>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</si>
  <si>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</si>
  <si>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</si>
  <si>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</si>
  <si>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</si>
  <si>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</si>
  <si>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</si>
  <si>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</si>
  <si>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</si>
  <si>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</si>
  <si>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</si>
  <si>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</si>
  <si>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</si>
  <si>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</si>
  <si>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</si>
  <si>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</si>
  <si>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</si>
  <si>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</si>
  <si>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</si>
  <si>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</si>
  <si>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</si>
  <si>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</si>
  <si>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</si>
  <si>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</si>
  <si>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</si>
  <si>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</si>
  <si>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</si>
  <si>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</si>
  <si>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</si>
  <si>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</si>
  <si>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</si>
  <si>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</si>
  <si>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</si>
  <si>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</si>
  <si>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</si>
  <si>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</si>
  <si>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</si>
  <si>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</si>
  <si>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</si>
  <si>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</si>
  <si>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</si>
  <si>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</si>
  <si>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</si>
  <si>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</si>
  <si>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</si>
  <si>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</si>
  <si>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</si>
  <si>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</si>
  <si>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</si>
  <si>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</si>
  <si>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</si>
  <si>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</si>
  <si>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</si>
  <si>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</si>
  <si>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</si>
  <si>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</si>
  <si>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</si>
  <si>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</si>
  <si>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</si>
  <si>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</si>
  <si>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</si>
  <si>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</si>
  <si>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</si>
  <si>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</si>
  <si>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</si>
  <si>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</si>
  <si>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</si>
  <si>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</si>
  <si>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</si>
  <si>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</si>
  <si>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</si>
  <si>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</si>
  <si>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</si>
  <si>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</si>
  <si>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</si>
  <si>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</si>
  <si>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</si>
  <si>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</si>
  <si>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</si>
  <si>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</si>
  <si>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</si>
  <si>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</si>
  <si>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</si>
  <si>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</si>
  <si>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</si>
  <si>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</si>
  <si>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</si>
  <si>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</si>
  <si>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</si>
  <si>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</si>
  <si>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</si>
  <si>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</si>
  <si>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</si>
  <si>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</si>
  <si>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</si>
  <si>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</si>
  <si>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</si>
  <si>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</si>
  <si>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</si>
  <si>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</si>
  <si>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</si>
  <si>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</si>
  <si>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</si>
  <si>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</si>
  <si>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</si>
  <si>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</si>
  <si>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</si>
  <si>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</si>
  <si>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</si>
  <si>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</si>
  <si>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</si>
  <si>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</si>
  <si>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</si>
  <si>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</si>
  <si>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</si>
  <si>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</si>
  <si>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</si>
  <si>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</si>
  <si>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</si>
  <si>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</si>
  <si>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</si>
  <si>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</si>
  <si>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</si>
  <si>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</si>
  <si>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</si>
  <si>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</si>
  <si>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</si>
  <si>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</si>
  <si>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</si>
  <si>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</si>
  <si>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</si>
  <si>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</si>
  <si>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</si>
  <si>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</si>
  <si>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</si>
  <si>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</si>
  <si>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</si>
  <si>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</si>
  <si>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</si>
  <si>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</si>
  <si>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</si>
  <si>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</si>
  <si>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</si>
  <si>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</si>
  <si>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</si>
  <si>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</si>
  <si>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</si>
  <si>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</si>
  <si>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</si>
  <si>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</si>
  <si>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</si>
  <si>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</si>
  <si>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</si>
  <si>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</si>
  <si>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</si>
  <si>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</si>
  <si>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</si>
  <si>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</si>
  <si>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</si>
  <si>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</si>
  <si>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</si>
  <si>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</si>
  <si>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</si>
  <si>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</si>
  <si>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</si>
  <si>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</si>
  <si>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</si>
  <si>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</si>
  <si>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</si>
  <si>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</si>
  <si>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</si>
  <si>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</si>
  <si>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</si>
  <si>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</si>
  <si>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</si>
  <si>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</si>
  <si>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</si>
  <si>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</si>
  <si>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</si>
  <si>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</si>
  <si>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</si>
  <si>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</si>
  <si>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</si>
  <si>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</si>
  <si>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</si>
  <si>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</si>
  <si>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</si>
  <si>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</si>
  <si>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</si>
  <si>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</si>
  <si>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</si>
  <si>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</si>
  <si>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</si>
  <si>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</si>
  <si>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</si>
  <si>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</si>
  <si>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</si>
  <si>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</si>
  <si>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</si>
  <si>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</si>
  <si>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</si>
  <si>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</si>
  <si>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</si>
  <si>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</si>
  <si>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</si>
  <si>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</si>
  <si>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</si>
  <si>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</si>
  <si>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</si>
  <si>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</si>
  <si>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</si>
  <si>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</si>
  <si>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</si>
  <si>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</si>
  <si>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</si>
  <si>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</si>
  <si>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</si>
  <si>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</si>
  <si>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</si>
  <si>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</si>
  <si>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</si>
  <si>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</si>
  <si>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</si>
  <si>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</si>
  <si>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</si>
  <si>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</si>
  <si>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</si>
  <si>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</si>
  <si>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</si>
  <si>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</si>
  <si>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</si>
  <si>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</si>
  <si>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</si>
  <si>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</si>
  <si>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</si>
  <si>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</si>
  <si>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</si>
  <si>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</si>
  <si>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</si>
  <si>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</si>
  <si>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</si>
  <si>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</si>
  <si>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</si>
  <si>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</si>
  <si>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</si>
  <si>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</si>
  <si>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</si>
  <si>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</si>
  <si>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</si>
  <si>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</si>
  <si>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</si>
  <si>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</si>
  <si>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</si>
  <si>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</si>
  <si>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</si>
  <si>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</si>
  <si>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</si>
  <si>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</si>
  <si>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</si>
  <si>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</si>
  <si>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</si>
  <si>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</si>
  <si>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</si>
  <si>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</si>
  <si>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</si>
  <si>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</si>
  <si>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</si>
  <si>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</si>
  <si>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</si>
  <si>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</si>
  <si>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</si>
  <si>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</si>
  <si>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</si>
  <si>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</si>
  <si>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</si>
  <si>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</si>
  <si>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</si>
  <si>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</si>
  <si>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</si>
  <si>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</si>
  <si>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</si>
  <si>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</si>
  <si>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</si>
  <si>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</si>
  <si>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</si>
  <si>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</si>
  <si>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</si>
  <si>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</si>
  <si>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</si>
  <si>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</si>
  <si>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</si>
  <si>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</si>
  <si>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</si>
  <si>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</si>
  <si>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</si>
  <si>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</si>
  <si>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</si>
  <si>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</si>
  <si>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</si>
  <si>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</si>
  <si>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</si>
  <si>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</si>
  <si>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</si>
  <si>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</si>
  <si>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</si>
  <si>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</si>
  <si>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</si>
  <si>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</si>
  <si>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</si>
  <si>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</si>
  <si>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</si>
  <si>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</si>
  <si>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</si>
  <si>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</si>
  <si>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</si>
  <si>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</si>
  <si>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</si>
  <si>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</si>
  <si>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</si>
  <si>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</si>
  <si>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</si>
  <si>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</si>
  <si>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</si>
  <si>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</si>
  <si>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</si>
  <si>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</si>
  <si>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</si>
  <si>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</si>
  <si>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</si>
  <si>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</si>
  <si>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</si>
  <si>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</si>
  <si>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</si>
  <si>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</si>
  <si>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</si>
  <si>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</si>
  <si>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</si>
  <si>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</si>
  <si>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</si>
  <si>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</si>
  <si>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</si>
  <si>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</si>
  <si>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</si>
  <si>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</si>
  <si>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</si>
  <si>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</si>
  <si>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</si>
  <si>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</si>
  <si>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</si>
  <si>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</si>
  <si>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</si>
  <si>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</si>
  <si>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</si>
  <si>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</si>
  <si>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</si>
  <si>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</si>
  <si>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</si>
  <si>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</si>
  <si>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</si>
  <si>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</si>
  <si>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</si>
  <si>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</si>
  <si>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</si>
  <si>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</si>
  <si>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</si>
  <si>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</si>
  <si>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</si>
  <si>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</si>
  <si>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</si>
  <si>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</si>
  <si>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</si>
  <si>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</si>
  <si>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</si>
  <si>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</si>
  <si>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</si>
  <si>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</si>
  <si>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</si>
  <si>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</si>
  <si>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</si>
  <si>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</si>
  <si>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</si>
  <si>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</si>
  <si>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</si>
  <si>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</si>
  <si>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</si>
  <si>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</si>
  <si>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</si>
  <si>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</si>
  <si>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</si>
  <si>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</si>
  <si>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</si>
  <si>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</si>
  <si>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</si>
  <si>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</si>
  <si>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</si>
  <si>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</si>
  <si>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</si>
  <si>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</si>
  <si>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</si>
  <si>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</si>
  <si>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</si>
  <si>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</si>
  <si>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</si>
  <si>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</si>
  <si>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</si>
  <si>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</si>
  <si>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</si>
  <si>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</si>
  <si>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</si>
  <si>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</si>
  <si>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</si>
  <si>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</si>
  <si>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</si>
  <si>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</si>
  <si>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</si>
  <si>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</si>
  <si>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</si>
  <si>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</si>
  <si>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</si>
  <si>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</si>
  <si>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</si>
  <si>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</si>
  <si>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</si>
  <si>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</si>
  <si>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</si>
  <si>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</si>
  <si>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</si>
  <si>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</si>
  <si>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</si>
  <si>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</si>
  <si>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</si>
  <si>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</si>
  <si>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</si>
  <si>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</si>
  <si>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</si>
  <si>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</si>
  <si>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</si>
  <si>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</si>
  <si>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</si>
  <si>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</si>
  <si>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</si>
  <si>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</si>
  <si>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</si>
  <si>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</si>
  <si>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</si>
  <si>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</si>
  <si>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</si>
  <si>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</si>
  <si>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</si>
  <si>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</si>
  <si>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</si>
  <si>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</si>
  <si>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</si>
  <si>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</si>
  <si>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</si>
  <si>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</si>
  <si>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</si>
  <si>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</si>
  <si>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</si>
  <si>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</si>
  <si>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</si>
  <si>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</si>
  <si>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</si>
  <si>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</si>
  <si>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</si>
  <si>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</si>
  <si>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</si>
  <si>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</si>
  <si>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</si>
  <si>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</si>
  <si>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</si>
  <si>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</si>
  <si>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</si>
  <si>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</si>
  <si>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</si>
  <si>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</si>
  <si>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</si>
  <si>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</si>
  <si>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</si>
  <si>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</si>
  <si>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</si>
  <si>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</si>
  <si>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</si>
  <si>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</si>
  <si>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</si>
  <si>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</si>
  <si>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</si>
  <si>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</si>
  <si>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</si>
  <si>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</si>
  <si>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</si>
  <si>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</si>
  <si>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</si>
  <si>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</si>
  <si>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</si>
  <si>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</si>
  <si>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</si>
  <si>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</si>
  <si>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</si>
  <si>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</si>
  <si>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</si>
  <si>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</si>
  <si>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</si>
  <si>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</si>
  <si>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</si>
  <si>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</si>
  <si>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</si>
  <si>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</si>
  <si>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</si>
  <si>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</si>
  <si>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</si>
  <si>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</si>
  <si>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</si>
  <si>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</si>
  <si>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</si>
  <si>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</si>
  <si>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</si>
  <si>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</si>
  <si>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</si>
  <si>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</si>
  <si>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</si>
  <si>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</si>
  <si>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</si>
  <si>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</si>
  <si>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</si>
  <si>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</si>
  <si>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</si>
  <si>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</si>
  <si>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</si>
  <si>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</si>
  <si>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</si>
  <si>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</si>
  <si>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</si>
  <si>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</si>
  <si>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</si>
  <si>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</si>
  <si>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</si>
  <si>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</si>
  <si>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</si>
  <si>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</si>
  <si>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</si>
  <si>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</si>
  <si>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</si>
  <si>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</si>
  <si>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</si>
  <si>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</si>
  <si>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</si>
  <si>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</si>
  <si>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</si>
  <si>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</si>
  <si>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</si>
  <si>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</si>
  <si>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</si>
  <si>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</si>
  <si>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</si>
  <si>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</si>
  <si>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</si>
  <si>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</si>
  <si>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</si>
  <si>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</si>
  <si>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</si>
  <si>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</si>
  <si>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</si>
  <si>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</si>
  <si>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</si>
  <si>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</si>
  <si>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</si>
  <si>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</si>
  <si>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</si>
  <si>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</si>
  <si>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</si>
  <si>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</si>
  <si>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</si>
  <si>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</si>
  <si>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</si>
  <si>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</si>
  <si>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</si>
  <si>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</si>
  <si>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</si>
  <si>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</si>
  <si>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</si>
  <si>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</si>
  <si>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</si>
  <si>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</si>
  <si>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</si>
  <si>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</si>
  <si>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</si>
  <si>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</si>
  <si>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</si>
  <si>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</si>
  <si>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</si>
  <si>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</si>
  <si>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</si>
  <si>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</si>
  <si>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</si>
  <si>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</si>
  <si>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</si>
  <si>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</si>
  <si>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</si>
  <si>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</si>
  <si>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</si>
  <si>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</si>
  <si>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</si>
  <si>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</si>
  <si>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</si>
  <si>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</si>
  <si>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</si>
  <si>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</si>
  <si>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</si>
  <si>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</si>
  <si>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</si>
  <si>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</si>
  <si>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</si>
  <si>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</si>
  <si>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</si>
  <si>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</si>
  <si>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</si>
  <si>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</si>
  <si>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</si>
  <si>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</si>
  <si>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</si>
  <si>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</si>
  <si>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</si>
  <si>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</si>
  <si>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</si>
  <si>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</si>
  <si>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</si>
  <si>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</si>
  <si>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</si>
  <si>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</si>
  <si>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</si>
  <si>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</si>
  <si>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</si>
  <si>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</si>
  <si>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</si>
  <si>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</si>
  <si>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</si>
  <si>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</si>
  <si>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</si>
  <si>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</si>
  <si>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</si>
  <si>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</si>
  <si>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</si>
  <si>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</si>
  <si>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</si>
  <si>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</si>
  <si>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</si>
  <si>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</si>
  <si>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</si>
  <si>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</si>
  <si>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</si>
  <si>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</si>
  <si>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</si>
  <si>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</si>
  <si>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</si>
  <si>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</si>
  <si>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</si>
  <si>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</si>
  <si>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</si>
  <si>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</si>
  <si>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</si>
  <si>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</si>
  <si>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</si>
  <si>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</si>
  <si>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</si>
  <si>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</si>
  <si>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</si>
  <si>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</si>
  <si>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</si>
  <si>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</si>
  <si>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</si>
  <si>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</si>
  <si>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</si>
  <si>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</si>
  <si>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</si>
  <si>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</si>
  <si>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</si>
  <si>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</si>
  <si>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</si>
  <si>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</si>
  <si>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</si>
  <si>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</si>
  <si>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</si>
  <si>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</si>
  <si>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</si>
  <si>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</si>
  <si>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</si>
  <si>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</si>
  <si>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</si>
  <si>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</si>
  <si>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</si>
  <si>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</si>
  <si>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</si>
  <si>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</si>
  <si>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</si>
  <si>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</si>
  <si>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</si>
  <si>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</si>
  <si>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</si>
  <si>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</si>
  <si>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</si>
  <si>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</si>
  <si>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</si>
  <si>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</si>
  <si>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</si>
  <si>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</si>
  <si>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</si>
  <si>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</si>
  <si>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</si>
  <si>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</si>
  <si>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</si>
  <si>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</si>
  <si>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</si>
  <si>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</si>
  <si>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</si>
  <si>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</si>
  <si>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</si>
  <si>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</si>
  <si>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</si>
  <si>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</si>
  <si>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</si>
  <si>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</si>
  <si>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</si>
  <si>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</si>
  <si>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</si>
  <si>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</si>
  <si>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</si>
  <si>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</si>
  <si>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</si>
  <si>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</si>
  <si>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</si>
  <si>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</si>
  <si>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</si>
  <si>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</si>
  <si>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</si>
  <si>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</si>
  <si>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</si>
  <si>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</si>
  <si>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</si>
  <si>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</si>
  <si>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</si>
  <si>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</si>
  <si>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</si>
  <si>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</si>
  <si>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</si>
  <si>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</si>
  <si>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</si>
  <si>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</si>
  <si>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</si>
  <si>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</si>
  <si>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</si>
  <si>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</si>
  <si>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</si>
  <si>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</si>
  <si>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</si>
  <si>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</si>
  <si>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</si>
  <si>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</si>
  <si>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</si>
  <si>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</si>
  <si>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</si>
  <si>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</si>
  <si>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</si>
  <si>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</si>
  <si>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</si>
  <si>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</si>
  <si>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</si>
  <si>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</si>
  <si>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</si>
  <si>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</si>
  <si>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</si>
  <si>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</si>
  <si>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</si>
  <si>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</si>
  <si>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</si>
  <si>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</si>
  <si>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</si>
  <si>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</si>
  <si>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</si>
  <si>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</si>
  <si>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</si>
  <si>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</si>
  <si>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</si>
  <si>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</si>
  <si>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</si>
  <si>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</si>
  <si>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</si>
  <si>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</si>
  <si>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</si>
  <si>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</si>
  <si>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</si>
  <si>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</si>
  <si>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</si>
  <si>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</si>
  <si>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</si>
  <si>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</si>
  <si>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</si>
  <si>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</si>
  <si>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</si>
  <si>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</si>
  <si>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</si>
  <si>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</si>
  <si>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</si>
  <si>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</si>
  <si>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</si>
  <si>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</si>
  <si>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</si>
  <si>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</si>
  <si>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</si>
  <si>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</si>
  <si>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</si>
  <si>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</si>
  <si>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</si>
  <si>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</si>
  <si>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</si>
  <si>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</si>
  <si>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</si>
  <si>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</si>
  <si>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</si>
  <si>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</si>
  <si>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</si>
  <si>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</si>
  <si>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</si>
  <si>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</si>
  <si>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</si>
  <si>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</si>
  <si>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</si>
  <si>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</si>
  <si>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</si>
  <si>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</si>
  <si>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</si>
  <si>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</si>
  <si>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</si>
  <si>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</si>
  <si>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</si>
  <si>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</si>
  <si>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</si>
  <si>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</si>
  <si>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</si>
  <si>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</si>
  <si>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</si>
  <si>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</si>
  <si>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</si>
  <si>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</si>
  <si>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</si>
  <si>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</si>
  <si>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</si>
  <si>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</si>
  <si>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</si>
  <si>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</si>
  <si>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</si>
  <si>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</si>
  <si>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</si>
  <si>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</si>
  <si>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</si>
  <si>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</si>
  <si>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</si>
  <si>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</si>
  <si>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</si>
  <si>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</si>
  <si>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</si>
  <si>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</si>
  <si>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</si>
  <si>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</si>
  <si>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</si>
  <si>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</si>
  <si>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</si>
  <si>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</si>
  <si>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</si>
  <si>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</si>
  <si>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</si>
  <si>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</si>
  <si>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</si>
  <si>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</si>
  <si>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</si>
  <si>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</si>
  <si>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</si>
  <si>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</si>
  <si>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</si>
  <si>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</si>
  <si>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</si>
  <si>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</si>
  <si>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</si>
  <si>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</si>
  <si>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</si>
  <si>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</si>
  <si>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</si>
  <si>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</si>
  <si>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</si>
  <si>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</si>
  <si>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</si>
  <si>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</si>
  <si>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</si>
  <si>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</si>
  <si>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</si>
  <si>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</si>
  <si>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</si>
  <si>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</si>
  <si>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</si>
  <si>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</si>
  <si>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</si>
  <si>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</si>
  <si>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</si>
  <si>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</si>
  <si>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</si>
  <si>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</si>
  <si>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</si>
  <si>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</si>
  <si>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</si>
  <si>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</si>
  <si>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</si>
  <si>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</si>
  <si>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</si>
  <si>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</si>
  <si>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</si>
  <si>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</si>
  <si>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</si>
  <si>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</si>
  <si>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</si>
  <si>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</si>
  <si>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</si>
  <si>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</si>
  <si>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</si>
  <si>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</si>
  <si>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</si>
  <si>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</si>
  <si>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</si>
  <si>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</si>
  <si>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</si>
  <si>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</si>
  <si>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</si>
  <si>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</si>
  <si>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</si>
  <si>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</si>
  <si>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</si>
  <si>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</si>
  <si>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</si>
  <si>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</si>
  <si>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</si>
  <si>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</si>
  <si>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</si>
  <si>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</si>
  <si>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</si>
  <si>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</si>
  <si>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</si>
  <si>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</si>
  <si>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</si>
  <si>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</si>
  <si>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</si>
  <si>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</si>
  <si>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</si>
  <si>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</si>
  <si>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</si>
  <si>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</si>
  <si>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</si>
  <si>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</si>
  <si>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</si>
  <si>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</si>
  <si>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</si>
  <si>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</si>
  <si>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</si>
  <si>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</si>
  <si>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</si>
  <si>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</si>
  <si>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</si>
  <si>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</si>
  <si>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</si>
  <si>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</si>
  <si>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</si>
  <si>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</si>
  <si>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</si>
  <si>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</si>
  <si>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</si>
  <si>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</si>
  <si>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</si>
  <si>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</si>
  <si>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</si>
  <si>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</si>
  <si>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</si>
  <si>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</si>
  <si>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</si>
  <si>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</si>
  <si>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</si>
  <si>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</si>
  <si>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</si>
  <si>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</si>
  <si>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</si>
  <si>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</si>
  <si>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</si>
  <si>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</si>
  <si>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</si>
  <si>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</si>
  <si>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</si>
  <si>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</si>
  <si>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</si>
  <si>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</si>
  <si>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</si>
  <si>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</si>
  <si>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</si>
  <si>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</si>
  <si>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</si>
  <si>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</si>
  <si>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</si>
  <si>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</si>
  <si>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</si>
  <si>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</si>
  <si>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</si>
  <si>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</si>
  <si>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</si>
  <si>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</si>
  <si>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</si>
  <si>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</si>
  <si>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</si>
  <si>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</si>
  <si>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</si>
  <si>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</si>
  <si>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</si>
  <si>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</si>
  <si>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</si>
  <si>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</si>
  <si>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</si>
  <si>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</si>
  <si>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</si>
  <si>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</si>
  <si>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</si>
  <si>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</si>
  <si>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</si>
  <si>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</si>
  <si>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</si>
  <si>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</si>
  <si>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</si>
  <si>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</si>
  <si>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</si>
  <si>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</si>
  <si>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</si>
  <si>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</si>
  <si>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</si>
  <si>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</si>
  <si>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</si>
  <si>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</si>
  <si>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</si>
  <si>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</si>
  <si>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</si>
  <si>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</si>
  <si>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</si>
  <si>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</si>
  <si>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</si>
  <si>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</si>
  <si>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</si>
  <si>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</si>
  <si>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</si>
  <si>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</si>
  <si>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</si>
  <si>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</si>
  <si>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</si>
  <si>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</si>
  <si>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</si>
  <si>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</si>
  <si>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</si>
  <si>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</si>
  <si>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</si>
  <si>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</si>
  <si>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</si>
  <si>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</si>
  <si>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</si>
  <si>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</si>
  <si>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</si>
  <si>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</si>
  <si>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</si>
  <si>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</si>
  <si>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</si>
  <si>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</si>
  <si>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</si>
  <si>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</si>
  <si>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</si>
  <si>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</si>
  <si>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</si>
  <si>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</si>
  <si>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</si>
  <si>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</si>
  <si>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</si>
  <si>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</si>
  <si>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</si>
  <si>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</si>
  <si>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</si>
  <si>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</si>
  <si>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</si>
  <si>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</si>
  <si>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</si>
  <si>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</si>
  <si>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</si>
  <si>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</si>
  <si>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</si>
  <si>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</si>
  <si>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</si>
  <si>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</si>
  <si>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</si>
  <si>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</si>
  <si>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</si>
  <si>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</si>
  <si>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</si>
  <si>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</si>
  <si>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</si>
  <si>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</si>
  <si>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</si>
  <si>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</si>
  <si>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</si>
  <si>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</si>
  <si>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</si>
  <si>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</si>
  <si>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</si>
  <si>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</si>
  <si>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</si>
  <si>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</si>
  <si>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</si>
  <si>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</si>
  <si>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</si>
  <si>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</si>
  <si>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</si>
  <si>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</si>
  <si>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</si>
  <si>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</si>
  <si>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</si>
  <si>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</si>
  <si>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</si>
  <si>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</si>
  <si>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</si>
  <si>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</si>
  <si>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</si>
  <si>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</si>
  <si>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</si>
  <si>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</si>
  <si>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</si>
  <si>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</si>
  <si>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</si>
  <si>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</si>
  <si>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</si>
  <si>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</si>
  <si>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</si>
  <si>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</si>
  <si>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</si>
  <si>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</si>
  <si>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</si>
  <si>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</si>
  <si>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</si>
  <si>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</si>
  <si>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</si>
  <si>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</si>
  <si>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</si>
  <si>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</si>
  <si>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</si>
  <si>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</si>
  <si>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</si>
  <si>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</si>
  <si>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</si>
  <si>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</si>
  <si>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</si>
  <si>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</si>
  <si>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</si>
  <si>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</si>
  <si>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</si>
  <si>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</si>
  <si>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</si>
  <si>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</si>
  <si>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</si>
  <si>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</si>
  <si>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</si>
  <si>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</si>
  <si>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</si>
  <si>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</si>
  <si>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</si>
  <si>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</si>
  <si>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</si>
  <si>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</si>
  <si>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</si>
  <si>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</si>
  <si>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</si>
  <si>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</si>
  <si>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</si>
  <si>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</si>
  <si>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</si>
  <si>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</si>
  <si>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</si>
  <si>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</si>
  <si>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</si>
  <si>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</si>
  <si>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</si>
  <si>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</si>
  <si>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</si>
  <si>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</si>
  <si>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</si>
  <si>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</si>
  <si>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</si>
  <si>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</si>
  <si>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</si>
  <si>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</si>
  <si>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</si>
  <si>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</si>
  <si>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</si>
  <si>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</si>
  <si>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</si>
  <si>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</si>
  <si>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</si>
  <si>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</si>
  <si>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</si>
  <si>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</si>
  <si>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</si>
  <si>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</si>
  <si>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</si>
  <si>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</si>
  <si>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</si>
  <si>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</si>
  <si>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</si>
  <si>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</si>
  <si>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</si>
  <si>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</si>
  <si>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</si>
  <si>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</si>
  <si>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</si>
  <si>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</si>
  <si>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</si>
  <si>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</si>
  <si>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</si>
  <si>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</si>
  <si>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</si>
  <si>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</si>
  <si>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</si>
  <si>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</si>
  <si>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</si>
  <si>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</si>
  <si>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</si>
  <si>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</si>
  <si>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</si>
  <si>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</si>
  <si>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</si>
  <si>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</si>
  <si>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</si>
  <si>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</si>
  <si>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</si>
  <si>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</si>
  <si>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</si>
  <si>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</si>
  <si>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</si>
  <si>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</si>
  <si>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</si>
  <si>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</si>
  <si>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</si>
  <si>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</si>
  <si>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</si>
  <si>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</si>
  <si>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</si>
  <si>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</si>
  <si>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</si>
  <si>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</si>
  <si>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</si>
  <si>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</si>
  <si>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</si>
  <si>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</si>
  <si>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</si>
  <si>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</si>
  <si>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</si>
  <si>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</si>
  <si>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</si>
  <si>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</si>
  <si>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</si>
  <si>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</si>
  <si>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</si>
  <si>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</si>
  <si>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</si>
  <si>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</si>
  <si>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</si>
  <si>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</si>
  <si>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</si>
  <si>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</si>
  <si>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</si>
  <si>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</si>
  <si>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</si>
  <si>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</si>
  <si>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</si>
  <si>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</si>
  <si>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</si>
  <si>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</si>
  <si>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</si>
  <si>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</si>
  <si>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</si>
  <si>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</si>
  <si>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</si>
  <si>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</si>
  <si>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</si>
  <si>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</si>
  <si>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</si>
  <si>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</si>
  <si>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</si>
  <si>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</si>
  <si>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</si>
  <si>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</si>
  <si>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</si>
  <si>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</si>
  <si>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</si>
  <si>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</si>
  <si>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</si>
  <si>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</si>
  <si>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</si>
  <si>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</si>
  <si>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</si>
  <si>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</si>
  <si>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</si>
  <si>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</si>
  <si>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</si>
  <si>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</si>
  <si>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</si>
  <si>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</si>
  <si>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</si>
  <si>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</si>
  <si>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</si>
  <si>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</si>
  <si>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</si>
  <si>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</si>
  <si>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</si>
  <si>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</si>
  <si>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</si>
  <si>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</si>
  <si>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</si>
  <si>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</si>
  <si>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</si>
  <si>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</si>
  <si>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</si>
  <si>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</si>
  <si>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</si>
  <si>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</si>
  <si>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</si>
  <si>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</si>
  <si>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</si>
  <si>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</si>
  <si>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</si>
  <si>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</si>
  <si>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</si>
  <si>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</si>
  <si>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</si>
  <si>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</si>
  <si>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</si>
  <si>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</si>
  <si>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</si>
  <si>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</si>
  <si>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</si>
  <si>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</si>
  <si>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</si>
  <si>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</si>
  <si>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</si>
  <si>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</si>
  <si>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</si>
  <si>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</si>
  <si>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</si>
  <si>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</si>
  <si>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</si>
  <si>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</si>
  <si>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</si>
  <si>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</si>
  <si>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</si>
  <si>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</si>
  <si>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</si>
  <si>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</si>
  <si>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</si>
  <si>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</si>
  <si>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</si>
  <si>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</si>
  <si>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</si>
  <si>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</si>
  <si>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</si>
  <si>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</si>
  <si>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</si>
  <si>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</si>
  <si>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</si>
  <si>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</si>
  <si>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</si>
  <si>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</si>
  <si>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</si>
  <si>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</si>
  <si>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</si>
  <si>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</si>
  <si>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</si>
  <si>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</si>
  <si>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</si>
  <si>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</si>
  <si>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</si>
  <si>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</si>
  <si>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</si>
  <si>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</si>
  <si>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</si>
  <si>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</si>
  <si>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</si>
  <si>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</si>
  <si>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</si>
  <si>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</si>
  <si>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</si>
  <si>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</si>
  <si>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</si>
  <si>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</si>
  <si>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</si>
  <si>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</si>
  <si>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</si>
  <si>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</si>
  <si>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</si>
  <si>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</si>
  <si>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</si>
  <si>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</si>
  <si>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</si>
  <si>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</si>
  <si>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</si>
  <si>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</si>
  <si>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</si>
  <si>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</si>
  <si>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</si>
  <si>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</si>
  <si>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</si>
  <si>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</si>
  <si>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</si>
  <si>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</si>
  <si>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</si>
  <si>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</si>
  <si>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</si>
  <si>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</si>
  <si>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</si>
  <si>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</si>
  <si>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</si>
  <si>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</si>
  <si>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</si>
  <si>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</si>
  <si>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</si>
  <si>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</si>
  <si>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</si>
  <si>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</si>
  <si>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</si>
  <si>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</si>
  <si>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</si>
  <si>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</si>
  <si>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</si>
  <si>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</si>
  <si>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</si>
  <si>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</si>
  <si>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</si>
  <si>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</si>
  <si>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</si>
  <si>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</si>
  <si>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</si>
  <si>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</si>
  <si>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</si>
  <si>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</si>
  <si>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</si>
  <si>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</si>
  <si>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</si>
  <si>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</si>
  <si>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</si>
  <si>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</si>
  <si>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</si>
  <si>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</si>
  <si>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</si>
  <si>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</si>
  <si>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</si>
  <si>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</si>
  <si>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</si>
  <si>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</si>
  <si>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</si>
  <si>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</si>
  <si>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</si>
  <si>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</si>
  <si>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</si>
  <si>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</si>
  <si>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</si>
  <si>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</si>
  <si>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</si>
  <si>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</si>
  <si>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</si>
  <si>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</si>
  <si>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</si>
  <si>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</si>
  <si>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</si>
  <si>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</si>
  <si>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</si>
  <si>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</si>
  <si>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</si>
  <si>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</si>
  <si>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</si>
  <si>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</si>
  <si>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</si>
  <si>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</si>
  <si>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</si>
  <si>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</si>
  <si>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</si>
  <si>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</si>
  <si>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</si>
  <si>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</si>
  <si>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</si>
  <si>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</si>
  <si>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</si>
  <si>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</si>
  <si>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</si>
  <si>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</si>
  <si>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</si>
  <si>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</si>
  <si>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</si>
  <si>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</si>
  <si>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</si>
  <si>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</si>
  <si>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</si>
  <si>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</si>
  <si>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</si>
  <si>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</si>
  <si>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</si>
  <si>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</si>
  <si>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</si>
  <si>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</si>
  <si>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</si>
  <si>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</si>
  <si>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</si>
  <si>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</si>
  <si>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</si>
  <si>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</si>
  <si>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</si>
  <si>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</si>
  <si>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</si>
  <si>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</si>
  <si>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</si>
  <si>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</si>
  <si>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</si>
  <si>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</si>
  <si>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</si>
  <si>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</si>
  <si>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</si>
  <si>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</si>
  <si>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</si>
  <si>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</si>
  <si>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</si>
  <si>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</si>
  <si>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</si>
  <si>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</si>
  <si>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</si>
  <si>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</si>
  <si>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</si>
  <si>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</si>
  <si>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</si>
  <si>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</si>
  <si>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</si>
  <si>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</si>
  <si>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</si>
  <si>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</si>
  <si>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</si>
  <si>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</si>
  <si>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</si>
  <si>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</si>
  <si>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</si>
  <si>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</si>
  <si>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</si>
  <si>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</si>
  <si>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</si>
  <si>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</si>
  <si>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</si>
  <si>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</si>
  <si>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</si>
  <si>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</si>
  <si>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</si>
  <si>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</si>
  <si>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</si>
  <si>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</si>
  <si>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</si>
  <si>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</si>
  <si>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</si>
  <si>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</si>
  <si>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</si>
  <si>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</si>
  <si>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</si>
  <si>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</si>
  <si>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</si>
  <si>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</si>
  <si>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</si>
  <si>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</si>
  <si>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</si>
  <si>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</si>
  <si>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</si>
  <si>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</si>
  <si>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</si>
  <si>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</si>
  <si>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</si>
  <si>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</si>
  <si>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</si>
  <si>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</si>
  <si>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</si>
  <si>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</si>
  <si>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</si>
  <si>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</si>
  <si>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</si>
  <si>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</si>
  <si>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</si>
  <si>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</si>
  <si>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</si>
  <si>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</si>
  <si>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</si>
  <si>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</si>
  <si>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</si>
  <si>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</si>
  <si>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</si>
  <si>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</si>
  <si>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</si>
  <si>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</si>
  <si>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</si>
  <si>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</si>
  <si>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</si>
  <si>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</si>
  <si>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</si>
  <si>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</si>
  <si>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</si>
  <si>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</si>
  <si>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</si>
  <si>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</si>
  <si>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</si>
  <si>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</si>
  <si>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</si>
  <si>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</si>
  <si>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</si>
  <si>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</si>
  <si>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</si>
  <si>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</si>
  <si>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</si>
  <si>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</si>
  <si>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</si>
  <si>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</si>
  <si>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</si>
  <si>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</si>
  <si>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</si>
  <si>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</si>
  <si>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</si>
  <si>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</si>
  <si>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</si>
  <si>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</si>
  <si>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</si>
  <si>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</si>
  <si>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</si>
  <si>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</si>
  <si>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</si>
  <si>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</si>
  <si>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</si>
  <si>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</si>
  <si>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</si>
  <si>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</si>
  <si>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</si>
  <si>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</si>
  <si>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</si>
  <si>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</si>
  <si>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</si>
  <si>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</si>
  <si>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</si>
  <si>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</si>
  <si>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</si>
  <si>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</si>
  <si>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</si>
  <si>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</si>
  <si>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</si>
  <si>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</si>
  <si>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</si>
  <si>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</si>
  <si>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</si>
  <si>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</si>
  <si>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</si>
  <si>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</si>
  <si>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</si>
  <si>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</si>
  <si>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</si>
  <si>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</si>
  <si>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</si>
  <si>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</si>
  <si>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</si>
  <si>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</si>
  <si>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</si>
  <si>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</si>
  <si>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</si>
  <si>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</si>
  <si>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</si>
  <si>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</si>
  <si>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</si>
  <si>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</si>
  <si>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</si>
  <si>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</si>
  <si>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</si>
  <si>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</si>
  <si>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</si>
  <si>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</si>
  <si>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</si>
  <si>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</si>
  <si>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</si>
  <si>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</si>
  <si>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</si>
  <si>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</si>
  <si>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</si>
  <si>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</si>
  <si>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</si>
  <si>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</si>
  <si>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</si>
  <si>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</si>
  <si>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</si>
  <si>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</si>
  <si>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</si>
  <si>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</si>
  <si>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</si>
  <si>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</si>
  <si>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</si>
  <si>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</si>
  <si>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</si>
  <si>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</si>
  <si>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</si>
  <si>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</si>
  <si>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</si>
  <si>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</si>
  <si>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</si>
  <si>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</si>
  <si>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</si>
  <si>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</si>
  <si>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</si>
  <si>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</si>
  <si>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</si>
  <si>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</si>
  <si>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</si>
  <si>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</si>
  <si>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</si>
  <si>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</si>
  <si>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</si>
  <si>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</si>
  <si>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</si>
  <si>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</si>
  <si>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</si>
  <si>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</si>
  <si>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</si>
  <si>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</si>
  <si>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</si>
  <si>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</si>
  <si>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</si>
  <si>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</si>
  <si>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</si>
  <si>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</si>
  <si>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</si>
  <si>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</si>
  <si>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</si>
  <si>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</si>
  <si>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</si>
  <si>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</si>
  <si>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</si>
  <si>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</si>
  <si>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</si>
  <si>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</si>
  <si>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</si>
  <si>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</si>
  <si>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</si>
  <si>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</si>
  <si>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</si>
  <si>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</si>
  <si>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</si>
  <si>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</si>
  <si>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</si>
  <si>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</si>
  <si>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</si>
  <si>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</si>
  <si>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</si>
  <si>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</si>
  <si>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</si>
  <si>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</si>
  <si>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</si>
  <si>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</si>
  <si>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</si>
  <si>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</si>
  <si>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</si>
  <si>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</si>
  <si>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</si>
  <si>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</si>
  <si>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</si>
  <si>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</si>
  <si>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</si>
  <si>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</si>
  <si>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</si>
  <si>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</si>
  <si>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</si>
  <si>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</si>
  <si>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</si>
  <si>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</si>
  <si>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</si>
  <si>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</si>
  <si>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</si>
  <si>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</si>
  <si>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</si>
  <si>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</si>
  <si>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</si>
  <si>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</si>
  <si>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</si>
  <si>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</si>
  <si>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</si>
  <si>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</si>
  <si>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</si>
  <si>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</si>
  <si>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</si>
  <si>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</si>
  <si>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</si>
  <si>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</si>
  <si>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</si>
  <si>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</si>
  <si>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</si>
  <si>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</si>
  <si>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</si>
  <si>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</si>
  <si>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</si>
  <si>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</si>
  <si>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</si>
  <si>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</si>
  <si>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</si>
  <si>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</si>
  <si>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</si>
  <si>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</si>
  <si>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</si>
  <si>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</si>
  <si>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</si>
  <si>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</si>
  <si>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</si>
  <si>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</si>
  <si>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</si>
  <si>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</si>
  <si>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</si>
  <si>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</si>
  <si>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</si>
  <si>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</si>
  <si>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</si>
  <si>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</si>
  <si>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</si>
  <si>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</si>
  <si>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</si>
  <si>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</si>
  <si>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</si>
  <si>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</si>
  <si>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</si>
  <si>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</si>
  <si>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</si>
  <si>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</si>
  <si>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</si>
  <si>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</si>
  <si>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</si>
  <si>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</si>
  <si>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</si>
  <si>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</si>
  <si>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</si>
  <si>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</si>
  <si>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</si>
  <si>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</si>
  <si>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</si>
  <si>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</si>
  <si>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</si>
  <si>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</si>
  <si>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</si>
  <si>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</si>
  <si>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</si>
  <si>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</si>
  <si>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</si>
  <si>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</si>
  <si>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</si>
  <si>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</si>
  <si>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</si>
  <si>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</si>
  <si>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</si>
  <si>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</si>
  <si>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</si>
  <si>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</si>
  <si>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</si>
  <si>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</si>
  <si>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</si>
  <si>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</si>
  <si>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</si>
  <si>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</si>
  <si>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</si>
  <si>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</si>
  <si>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</si>
  <si>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</si>
  <si>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</si>
  <si>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</si>
  <si>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</si>
  <si>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</si>
  <si>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</si>
  <si>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</si>
  <si>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</si>
  <si>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</si>
  <si>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</si>
  <si>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</si>
  <si>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</si>
  <si>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</si>
  <si>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</si>
  <si>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</si>
  <si>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</si>
  <si>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</si>
  <si>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</si>
  <si>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</si>
  <si>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</si>
  <si>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</si>
  <si>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</si>
  <si>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</si>
  <si>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</si>
  <si>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</si>
  <si>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</si>
  <si>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</si>
  <si>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</si>
  <si>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</si>
  <si>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</si>
  <si>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</si>
  <si>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</si>
  <si>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</si>
  <si>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</si>
  <si>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</si>
  <si>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</si>
  <si>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</si>
  <si>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</si>
  <si>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</si>
  <si>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</si>
  <si>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</si>
  <si>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</si>
  <si>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</si>
  <si>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</si>
  <si>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</si>
  <si>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</si>
  <si>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</si>
  <si>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</si>
  <si>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</si>
  <si>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</si>
  <si>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</si>
  <si>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</si>
  <si>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</si>
  <si>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</si>
  <si>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</si>
  <si>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</si>
  <si>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</si>
  <si>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</si>
  <si>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</si>
  <si>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</si>
  <si>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</si>
  <si>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</si>
  <si>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</si>
  <si>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</si>
  <si>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</si>
  <si>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</si>
  <si>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</si>
  <si>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</si>
  <si>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</si>
  <si>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</si>
  <si>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</si>
  <si>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</si>
  <si>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</si>
  <si>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</si>
  <si>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</si>
  <si>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</si>
  <si>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</si>
  <si>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</si>
  <si>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</si>
  <si>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</si>
  <si>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</si>
  <si>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</si>
  <si>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</si>
  <si>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</si>
  <si>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</si>
  <si>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</si>
  <si>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</si>
  <si>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</si>
  <si>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</si>
  <si>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</si>
  <si>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</si>
  <si>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</si>
  <si>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</si>
  <si>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</si>
  <si>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</si>
  <si>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</si>
  <si>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</si>
  <si>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</si>
  <si>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</si>
  <si>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</si>
  <si>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</si>
  <si>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</si>
  <si>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</si>
  <si>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</si>
  <si>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</si>
  <si>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</si>
  <si>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</si>
  <si>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</si>
  <si>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</si>
  <si>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</si>
  <si>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</si>
  <si>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</si>
  <si>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</si>
  <si>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</si>
  <si>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</si>
  <si>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</si>
  <si>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</si>
  <si>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</si>
  <si>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</si>
  <si>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</si>
  <si>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</si>
  <si>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</si>
  <si>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</si>
  <si>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</si>
  <si>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</si>
  <si>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</si>
  <si>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</si>
  <si>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</si>
  <si>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</si>
  <si>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</si>
  <si>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</si>
  <si>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</si>
  <si>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</si>
  <si>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</si>
  <si>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</si>
  <si>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</si>
  <si>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</si>
  <si>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</si>
  <si>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</si>
  <si>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</si>
  <si>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</si>
  <si>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</si>
  <si>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</si>
  <si>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</si>
  <si>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</si>
  <si>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</si>
  <si>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</si>
  <si>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</si>
  <si>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</si>
  <si>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</si>
  <si>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</si>
  <si>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</si>
  <si>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</si>
  <si>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</si>
  <si>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</si>
  <si>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</si>
  <si>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</si>
  <si>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</si>
  <si>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</si>
  <si>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</si>
  <si>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</si>
  <si>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</si>
  <si>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</si>
  <si>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</si>
  <si>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</si>
  <si>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</si>
  <si>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</si>
  <si>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</si>
  <si>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</si>
  <si>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</si>
  <si>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</si>
  <si>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</si>
  <si>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</si>
  <si>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</si>
  <si>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</si>
  <si>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</si>
  <si>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</si>
  <si>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</si>
  <si>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</si>
  <si>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</si>
  <si>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</si>
  <si>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</si>
  <si>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</si>
  <si>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</si>
  <si>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</si>
  <si>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</si>
  <si>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</si>
  <si>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</si>
  <si>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</si>
  <si>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</si>
  <si>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</si>
  <si>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</si>
  <si>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</si>
  <si>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</si>
  <si>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</si>
  <si>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</si>
  <si>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</si>
  <si>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</si>
  <si>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</si>
  <si>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</si>
  <si>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</si>
  <si>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</si>
  <si>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</si>
  <si>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</si>
  <si>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</si>
  <si>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</si>
  <si>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</si>
  <si>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</si>
  <si>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</si>
  <si>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</si>
  <si>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</si>
  <si>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</si>
  <si>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</si>
  <si>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</si>
  <si>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</si>
  <si>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</si>
  <si>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</si>
  <si>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</si>
  <si>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</si>
  <si>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</si>
  <si>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</si>
  <si>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</si>
  <si>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</si>
  <si>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</si>
  <si>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</si>
  <si>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</si>
  <si>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</si>
  <si>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</si>
  <si>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</si>
  <si>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</si>
  <si>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</si>
  <si>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</si>
  <si>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</si>
  <si>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</si>
  <si>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</si>
  <si>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</si>
  <si>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</si>
  <si>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</si>
  <si>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</si>
  <si>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</si>
  <si>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</si>
  <si>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</si>
  <si>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</si>
  <si>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</si>
  <si>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</si>
  <si>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</si>
  <si>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</si>
  <si>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</si>
  <si>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</si>
  <si>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</si>
  <si>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</si>
  <si>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</si>
  <si>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</si>
  <si>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</si>
  <si>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</si>
  <si>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</si>
  <si>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</si>
  <si>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</si>
  <si>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</si>
  <si>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</si>
  <si>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</si>
  <si>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</si>
  <si>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</si>
  <si>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</si>
  <si>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</si>
  <si>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</si>
  <si>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</si>
  <si>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</si>
  <si>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</si>
  <si>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</si>
  <si>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</si>
  <si>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</si>
  <si>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</si>
  <si>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</si>
  <si>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</si>
  <si>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</si>
  <si>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</si>
  <si>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</si>
  <si>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</si>
  <si>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</si>
  <si>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</si>
  <si>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</si>
  <si>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</si>
  <si>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</si>
  <si>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</si>
  <si>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</si>
  <si>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</si>
  <si>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</si>
  <si>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</si>
  <si>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</si>
  <si>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</si>
  <si>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</si>
  <si>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</si>
  <si>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</si>
  <si>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</si>
  <si>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</si>
  <si>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</si>
  <si>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</si>
  <si>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</si>
  <si>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</si>
  <si>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</si>
  <si>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</si>
  <si>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</si>
  <si>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</si>
  <si>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</si>
  <si>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</si>
  <si>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</si>
  <si>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</si>
  <si>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</si>
  <si>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</si>
  <si>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</si>
  <si>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</si>
  <si>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</si>
  <si>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</si>
  <si>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</si>
  <si>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</si>
  <si>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</si>
  <si>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</si>
  <si>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</si>
  <si>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</si>
  <si>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</si>
  <si>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</si>
  <si>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</si>
  <si>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</si>
  <si>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</si>
  <si>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</si>
  <si>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</si>
  <si>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</si>
  <si>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</si>
  <si>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</si>
  <si>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</si>
  <si>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</si>
  <si>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</si>
  <si>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</si>
  <si>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</si>
  <si>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</si>
  <si>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</si>
  <si>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</si>
  <si>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</si>
  <si>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</si>
  <si>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</si>
  <si>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</si>
  <si>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</si>
  <si>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</si>
  <si>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</si>
  <si>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</si>
  <si>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</si>
  <si>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</si>
  <si>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</si>
  <si>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</si>
  <si>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</si>
  <si>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</si>
  <si>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</si>
  <si>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</si>
  <si>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</si>
  <si>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</si>
  <si>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</si>
  <si>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</si>
  <si>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</si>
  <si>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</si>
  <si>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</si>
  <si>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</si>
  <si>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</si>
  <si>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</si>
  <si>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</si>
  <si>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</si>
  <si>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</si>
  <si>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</si>
  <si>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</si>
  <si>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</si>
  <si>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</si>
  <si>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</si>
  <si>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</si>
  <si>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</si>
  <si>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</si>
  <si>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</si>
  <si>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</si>
  <si>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</si>
  <si>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</si>
  <si>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</si>
  <si>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</si>
  <si>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</si>
  <si>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</si>
  <si>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</si>
  <si>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</si>
  <si>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</si>
  <si>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</si>
  <si>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</si>
  <si>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</si>
  <si>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</si>
  <si>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</si>
  <si>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</si>
  <si>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</si>
  <si>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</si>
  <si>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</si>
  <si>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</si>
  <si>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</si>
  <si>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</si>
  <si>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</si>
  <si>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</si>
  <si>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</si>
  <si>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</si>
  <si>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</si>
  <si>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</si>
  <si>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</si>
  <si>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</si>
  <si>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</si>
  <si>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</si>
  <si>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</si>
  <si>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</si>
  <si>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</si>
  <si>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</si>
  <si>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</si>
  <si>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</si>
  <si>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</si>
  <si>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</si>
  <si>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</si>
  <si>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</si>
  <si>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</si>
  <si>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</si>
  <si>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</si>
  <si>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</si>
  <si>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</si>
  <si>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</si>
  <si>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</si>
  <si>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</si>
  <si>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</si>
  <si>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</si>
  <si>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</si>
  <si>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</si>
  <si>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</si>
  <si>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</si>
  <si>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</si>
  <si>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</si>
  <si>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</si>
  <si>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</si>
  <si>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</si>
  <si>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</si>
  <si>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</si>
  <si>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</si>
  <si>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</si>
  <si>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</si>
  <si>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</si>
  <si>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</si>
  <si>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</si>
  <si>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</si>
  <si>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</si>
  <si>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</si>
  <si>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</si>
  <si>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</si>
  <si>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</si>
  <si>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</si>
  <si>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</si>
  <si>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</si>
  <si>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</si>
  <si>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</si>
  <si>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</si>
  <si>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</si>
  <si>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</si>
  <si>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</si>
  <si>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</si>
  <si>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</si>
  <si>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</si>
  <si>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</si>
  <si>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</si>
  <si>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</si>
  <si>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</si>
  <si>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</si>
  <si>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</si>
  <si>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</si>
  <si>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</si>
  <si>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</si>
  <si>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</si>
  <si>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</si>
  <si>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</si>
  <si>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</si>
  <si>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</si>
  <si>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</si>
  <si>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</si>
  <si>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</si>
  <si>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</si>
  <si>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</si>
  <si>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</si>
  <si>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</si>
  <si>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</si>
  <si>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</si>
  <si>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</si>
  <si>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</si>
  <si>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</si>
  <si>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</si>
  <si>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</si>
  <si>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</si>
  <si>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</si>
  <si>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</si>
  <si>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</si>
  <si>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</si>
  <si>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</si>
  <si>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</si>
  <si>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</si>
  <si>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</si>
  <si>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</si>
  <si>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</si>
  <si>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</si>
  <si>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</si>
  <si>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</si>
  <si>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</si>
  <si>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</si>
  <si>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</si>
  <si>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</si>
  <si>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</si>
  <si>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</si>
  <si>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</si>
  <si>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</si>
  <si>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</si>
  <si>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</si>
  <si>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</si>
  <si>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</si>
  <si>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</si>
  <si>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</si>
  <si>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</si>
  <si>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</si>
  <si>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</si>
  <si>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</si>
  <si>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</si>
  <si>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</si>
  <si>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</si>
  <si>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</si>
  <si>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</si>
  <si>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</si>
  <si>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</si>
  <si>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</si>
  <si>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</si>
  <si>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</si>
  <si>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</si>
  <si>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</si>
  <si>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</si>
  <si>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</si>
  <si>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</si>
  <si>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</si>
  <si>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</si>
  <si>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</si>
  <si>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</si>
  <si>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</si>
  <si>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</si>
  <si>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</si>
  <si>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</si>
  <si>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</si>
  <si>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</si>
  <si>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</si>
  <si>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</si>
  <si>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</si>
  <si>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</si>
  <si>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</si>
  <si>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</si>
  <si>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</si>
  <si>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</si>
  <si>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</si>
  <si>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</si>
  <si>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</si>
  <si>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</si>
  <si>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</si>
  <si>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</si>
  <si>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</si>
  <si>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</si>
  <si>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</si>
  <si>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</si>
  <si>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</si>
  <si>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</si>
  <si>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</si>
  <si>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</si>
  <si>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</si>
  <si>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</si>
  <si>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</si>
  <si>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</si>
  <si>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</si>
  <si>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</si>
  <si>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</si>
  <si>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</si>
  <si>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</si>
  <si>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</si>
  <si>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</si>
  <si>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</si>
  <si>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</si>
  <si>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</si>
  <si>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</si>
  <si>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</si>
  <si>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</si>
  <si>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</si>
  <si>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</si>
  <si>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</si>
  <si>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</si>
  <si>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</si>
  <si>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</si>
  <si>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</si>
  <si>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</si>
  <si>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</si>
  <si>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</si>
  <si>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</si>
  <si>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</si>
  <si>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</si>
  <si>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</si>
  <si>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</si>
  <si>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</si>
  <si>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</si>
  <si>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</si>
  <si>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</si>
  <si>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</si>
  <si>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</si>
  <si>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</si>
  <si>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</si>
  <si>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</si>
  <si>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</si>
  <si>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</si>
  <si>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</si>
  <si>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</si>
  <si>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</si>
  <si>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</si>
  <si>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</si>
  <si>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</si>
  <si>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</si>
  <si>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</si>
  <si>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</si>
  <si>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</si>
  <si>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</si>
  <si>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</si>
  <si>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</si>
  <si>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</si>
  <si>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</si>
  <si>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</si>
  <si>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</si>
  <si>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</si>
  <si>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</si>
  <si>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</si>
  <si>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</si>
  <si>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</si>
  <si>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</si>
  <si>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</si>
  <si>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</si>
  <si>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</si>
  <si>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</si>
  <si>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</si>
  <si>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</si>
  <si>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</si>
  <si>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</si>
  <si>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</si>
  <si>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</si>
  <si>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</si>
  <si>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</si>
  <si>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</si>
  <si>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</si>
  <si>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</si>
  <si>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</si>
  <si>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</si>
  <si>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</si>
  <si>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</si>
  <si>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</si>
  <si>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</si>
  <si>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</si>
  <si>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</si>
  <si>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</si>
  <si>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</si>
  <si>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</si>
  <si>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</si>
  <si>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</si>
  <si>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</si>
  <si>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</si>
  <si>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</si>
  <si>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</si>
  <si>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</si>
  <si>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</si>
  <si>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</si>
  <si>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</si>
  <si>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</si>
  <si>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</si>
  <si>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</si>
  <si>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</si>
  <si>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</si>
  <si>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</si>
  <si>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</si>
  <si>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</si>
  <si>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</si>
  <si>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</si>
  <si>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</si>
  <si>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</si>
  <si>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</si>
  <si>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</si>
  <si>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</si>
  <si>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</si>
  <si>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</si>
  <si>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</si>
  <si>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</si>
  <si>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</si>
  <si>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</si>
  <si>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</si>
  <si>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</si>
  <si>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</si>
  <si>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</si>
  <si>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</si>
  <si>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</si>
  <si>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</si>
  <si>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</si>
  <si>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</si>
  <si>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</si>
  <si>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</si>
  <si>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</si>
  <si>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</si>
  <si>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</si>
  <si>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</si>
  <si>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</si>
  <si>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</si>
  <si>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</si>
  <si>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</si>
  <si>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</si>
  <si>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</si>
  <si>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</si>
  <si>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</si>
  <si>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</si>
  <si>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</si>
  <si>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</si>
  <si>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</si>
  <si>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</si>
  <si>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</si>
  <si>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</si>
  <si>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</si>
  <si>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</si>
  <si>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</si>
  <si>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</si>
  <si>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</si>
  <si>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</si>
  <si>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</si>
  <si>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</si>
  <si>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</si>
  <si>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</si>
  <si>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</si>
  <si>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</si>
  <si>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</si>
  <si>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</si>
  <si>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</si>
  <si>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</si>
  <si>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</si>
  <si>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</si>
  <si>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</si>
  <si>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</si>
  <si>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</si>
  <si>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</si>
  <si>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</si>
  <si>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</si>
  <si>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</si>
  <si>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</si>
  <si>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</si>
  <si>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</si>
  <si>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</si>
  <si>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</si>
  <si>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</si>
  <si>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</si>
  <si>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</si>
  <si>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</si>
  <si>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</si>
  <si>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</si>
  <si>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</si>
  <si>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</si>
  <si>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</si>
  <si>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</si>
  <si>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</si>
  <si>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</si>
  <si>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</si>
  <si>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</si>
  <si>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</si>
  <si>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</si>
  <si>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</si>
  <si>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</si>
  <si>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</si>
  <si>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</si>
  <si>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</si>
  <si>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</si>
  <si>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</si>
  <si>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</si>
  <si>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</si>
  <si>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</si>
  <si>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</si>
  <si>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</si>
  <si>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</si>
  <si>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</si>
  <si>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</si>
  <si>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</si>
  <si>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</si>
  <si>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</si>
  <si>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</si>
  <si>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</si>
  <si>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</si>
  <si>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</si>
  <si>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</si>
  <si>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</si>
  <si>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</si>
  <si>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</si>
  <si>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</si>
  <si>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</si>
  <si>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</si>
  <si>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</si>
  <si>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</si>
  <si>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</si>
  <si>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</si>
  <si>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</si>
  <si>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</si>
  <si>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</si>
  <si>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</si>
  <si>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</si>
  <si>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</si>
  <si>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</si>
  <si>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</si>
  <si>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</si>
  <si>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</si>
  <si>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</si>
  <si>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</si>
  <si>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</si>
  <si>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</si>
  <si>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</si>
  <si>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</si>
  <si>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</si>
  <si>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</si>
  <si>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</si>
  <si>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</si>
  <si>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</si>
  <si>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</si>
  <si>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</si>
  <si>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</si>
  <si>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</si>
  <si>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</si>
  <si>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</si>
  <si>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</si>
  <si>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</si>
  <si>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</si>
  <si>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</si>
  <si>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</si>
  <si>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</si>
  <si>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</si>
  <si>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</si>
  <si>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</si>
  <si>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</si>
  <si>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</si>
  <si>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</si>
  <si>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</si>
  <si>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</si>
  <si>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</si>
  <si>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</si>
  <si>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</si>
  <si>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</si>
  <si>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</si>
  <si>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</si>
  <si>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</si>
  <si>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</si>
  <si>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</si>
  <si>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</si>
  <si>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</si>
  <si>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</si>
  <si>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</si>
  <si>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</si>
  <si>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</si>
  <si>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</si>
  <si>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</si>
  <si>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</si>
  <si>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</si>
  <si>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</si>
  <si>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</si>
  <si>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</si>
  <si>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</si>
  <si>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</si>
  <si>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</si>
  <si>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</si>
  <si>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</si>
  <si>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</si>
  <si>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</si>
  <si>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</si>
  <si>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</si>
  <si>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</si>
  <si>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</si>
  <si>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</si>
  <si>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</si>
  <si>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</si>
  <si>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</si>
  <si>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</si>
  <si>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</si>
  <si>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</si>
  <si>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</si>
  <si>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</si>
  <si>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</si>
  <si>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</si>
  <si>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</si>
  <si>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</si>
  <si>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</si>
  <si>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</si>
  <si>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</si>
  <si>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</si>
  <si>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</si>
  <si>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</si>
  <si>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</si>
  <si>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</si>
  <si>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</si>
  <si>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</si>
  <si>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</si>
  <si>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</si>
  <si>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</si>
  <si>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</si>
  <si>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</si>
  <si>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</si>
  <si>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</si>
  <si>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</si>
  <si>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</si>
  <si>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</si>
  <si>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</si>
  <si>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</si>
  <si>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</si>
  <si>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</si>
  <si>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</si>
  <si>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</si>
  <si>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</si>
  <si>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</si>
  <si>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</si>
  <si>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</si>
  <si>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</si>
  <si>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</si>
  <si>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</si>
  <si>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</si>
  <si>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</si>
  <si>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</si>
  <si>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</si>
  <si>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</si>
  <si>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</si>
  <si>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</si>
  <si>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</si>
  <si>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</si>
  <si>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</si>
  <si>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</si>
  <si>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</si>
  <si>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</si>
  <si>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</si>
  <si>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</si>
  <si>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</si>
  <si>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</si>
  <si>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</si>
  <si>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</si>
  <si>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</si>
  <si>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</si>
  <si>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</si>
  <si>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</si>
  <si>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</si>
  <si>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</si>
  <si>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</si>
  <si>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</si>
  <si>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</si>
  <si>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</si>
  <si>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</si>
  <si>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</si>
  <si>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</si>
  <si>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</si>
  <si>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</si>
  <si>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</si>
  <si>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</si>
  <si>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</si>
  <si>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</si>
  <si>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</si>
  <si>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</si>
  <si>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</si>
  <si>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</si>
  <si>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</si>
  <si>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</si>
  <si>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</si>
  <si>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</si>
  <si>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</si>
  <si>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</si>
  <si>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</si>
  <si>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</si>
  <si>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</si>
  <si>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</si>
  <si>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</si>
  <si>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</si>
  <si>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</si>
  <si>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</si>
  <si>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</si>
  <si>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</si>
  <si>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</si>
  <si>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</si>
  <si>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</si>
  <si>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</si>
  <si>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</si>
  <si>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</si>
  <si>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</si>
  <si>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</si>
  <si>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</si>
  <si>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</si>
  <si>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</si>
  <si>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</si>
  <si>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</si>
  <si>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</si>
  <si>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</si>
  <si>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</si>
  <si>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</si>
  <si>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</si>
  <si>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</si>
  <si>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</si>
  <si>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</si>
  <si>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</si>
  <si>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</si>
  <si>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</si>
  <si>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</si>
  <si>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</si>
  <si>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</si>
  <si>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</si>
  <si>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</si>
  <si>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</si>
  <si>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</si>
  <si>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</si>
  <si>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</si>
  <si>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</si>
  <si>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</si>
  <si>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</si>
  <si>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</si>
  <si>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</si>
  <si>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</si>
  <si>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</si>
  <si>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</si>
  <si>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</si>
  <si>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</si>
  <si>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</si>
  <si>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</si>
  <si>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</si>
  <si>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</si>
  <si>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</si>
  <si>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</si>
  <si>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</si>
  <si>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</si>
  <si>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</si>
  <si>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</si>
  <si>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</si>
  <si>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</si>
  <si>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</si>
  <si>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</si>
  <si>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</si>
  <si>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</si>
  <si>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</si>
  <si>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</si>
  <si>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</si>
  <si>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</si>
  <si>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</si>
  <si>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</si>
  <si>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</si>
  <si>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</si>
  <si>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</si>
  <si>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</si>
  <si>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</si>
  <si>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</si>
  <si>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</si>
  <si>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</si>
  <si>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</si>
  <si>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</si>
  <si>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</si>
  <si>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</si>
  <si>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</si>
  <si>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</si>
  <si>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</si>
  <si>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</si>
  <si>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</si>
  <si>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</si>
  <si>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</si>
  <si>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</si>
  <si>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</si>
  <si>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</si>
  <si>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</si>
  <si>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</si>
  <si>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</si>
  <si>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</si>
  <si>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</si>
  <si>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</si>
  <si>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</si>
  <si>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</si>
  <si>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</si>
  <si>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</si>
  <si>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</si>
  <si>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</si>
  <si>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</si>
  <si>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</si>
  <si>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</si>
  <si>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</si>
  <si>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</si>
  <si>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</si>
  <si>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</si>
  <si>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</si>
  <si>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</si>
  <si>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</si>
  <si>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</si>
  <si>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</si>
  <si>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</si>
  <si>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</si>
  <si>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</si>
  <si>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</si>
  <si>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</si>
  <si>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</si>
  <si>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</si>
  <si>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</si>
  <si>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</si>
  <si>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</si>
  <si>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</si>
  <si>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</si>
  <si>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</si>
  <si>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</si>
  <si>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</si>
  <si>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</si>
  <si>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</si>
  <si>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</si>
  <si>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</si>
  <si>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</si>
  <si>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</si>
  <si>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</si>
  <si>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</si>
  <si>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</si>
  <si>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</si>
  <si>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</si>
  <si>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</si>
  <si>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</si>
  <si>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</si>
  <si>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</si>
  <si>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</si>
  <si>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</si>
  <si>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</si>
  <si>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</si>
  <si>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</si>
  <si>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</si>
  <si>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</si>
  <si>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</si>
  <si>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</si>
  <si>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</si>
  <si>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</si>
  <si>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</si>
  <si>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</si>
  <si>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</si>
  <si>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</si>
  <si>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</si>
  <si>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</si>
  <si>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</si>
  <si>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</si>
  <si>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</si>
  <si>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</si>
  <si>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</si>
  <si>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</si>
  <si>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</si>
  <si>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</si>
  <si>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</si>
  <si>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</si>
  <si>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</si>
  <si>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</si>
  <si>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</si>
  <si>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</si>
  <si>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</si>
  <si>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</si>
  <si>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</si>
  <si>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</si>
  <si>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</si>
  <si>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</si>
  <si>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</si>
  <si>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</si>
  <si>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</si>
  <si>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</si>
  <si>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</si>
  <si>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</si>
  <si>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</si>
  <si>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</si>
  <si>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</si>
  <si>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</si>
  <si>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</si>
  <si>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</si>
  <si>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</si>
  <si>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</si>
  <si>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</si>
  <si>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</si>
  <si>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</si>
  <si>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</si>
  <si>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</si>
  <si>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</si>
  <si>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</si>
  <si>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</si>
  <si>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</si>
  <si>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</si>
  <si>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</si>
  <si>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</si>
  <si>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</si>
  <si>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</si>
  <si>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</si>
  <si>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</si>
  <si>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</si>
  <si>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</si>
  <si>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</si>
  <si>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</si>
  <si>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</si>
  <si>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</si>
  <si>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</si>
  <si>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</si>
  <si>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</si>
  <si>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</si>
  <si>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</si>
  <si>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</si>
  <si>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</si>
  <si>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</si>
  <si>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</si>
  <si>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</si>
  <si>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</si>
  <si>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</si>
  <si>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</si>
  <si>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</si>
  <si>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</si>
  <si>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</si>
  <si>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</si>
  <si>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</si>
  <si>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</si>
  <si>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</si>
  <si>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</si>
  <si>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</si>
  <si>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</si>
  <si>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</si>
  <si>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</si>
  <si>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</si>
  <si>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</si>
  <si>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</si>
  <si>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</si>
  <si>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</si>
  <si>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</si>
  <si>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</si>
  <si>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</si>
  <si>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</si>
  <si>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</si>
  <si>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</si>
  <si>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</si>
  <si>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</si>
  <si>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</si>
  <si>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</si>
  <si>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</si>
  <si>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</si>
  <si>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</si>
  <si>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</si>
  <si>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</si>
  <si>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</si>
  <si>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</si>
  <si>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</si>
  <si>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</si>
  <si>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</si>
  <si>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</si>
  <si>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</si>
  <si>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</si>
  <si>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</si>
  <si>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</si>
  <si>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</si>
  <si>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</si>
  <si>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</si>
  <si>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</si>
  <si>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</si>
  <si>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</si>
  <si>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</si>
  <si>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</si>
  <si>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</si>
  <si>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</si>
  <si>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</si>
  <si>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</si>
  <si>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</si>
  <si>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</si>
  <si>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</si>
  <si>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</si>
  <si>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</si>
  <si>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</si>
  <si>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</si>
  <si>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</si>
  <si>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</si>
  <si>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</si>
  <si>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</si>
  <si>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</si>
  <si>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</si>
  <si>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</si>
  <si>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</si>
  <si>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</si>
  <si>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</si>
  <si>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</si>
  <si>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</si>
  <si>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</si>
  <si>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</si>
  <si>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</si>
  <si>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</si>
  <si>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</si>
  <si>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</si>
  <si>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</si>
  <si>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</si>
  <si>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</si>
  <si>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</si>
  <si>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</si>
  <si>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</si>
  <si>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</si>
  <si>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</si>
  <si>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</si>
  <si>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</si>
  <si>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</si>
  <si>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</si>
  <si>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</si>
  <si>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</si>
  <si>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</si>
  <si>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</si>
  <si>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</si>
  <si>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</si>
  <si>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</si>
  <si>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</si>
  <si>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</si>
  <si>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</si>
  <si>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</si>
  <si>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</si>
  <si>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</si>
  <si>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</si>
  <si>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</si>
  <si>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</si>
  <si>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</si>
  <si>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</si>
  <si>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</si>
  <si>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</si>
  <si>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</si>
  <si>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</si>
  <si>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</si>
  <si>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</si>
  <si>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</si>
  <si>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</si>
  <si>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</si>
  <si>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</si>
  <si>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</si>
  <si>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</si>
  <si>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</si>
  <si>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</si>
  <si>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</si>
  <si>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</si>
  <si>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</si>
  <si>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</si>
  <si>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</si>
  <si>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</si>
  <si>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</si>
  <si>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</si>
  <si>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</si>
  <si>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</si>
  <si>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</si>
  <si>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</si>
  <si>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</si>
  <si>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</si>
  <si>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</si>
  <si>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</si>
  <si>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</si>
  <si>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</si>
  <si>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</si>
  <si>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</si>
  <si>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</si>
  <si>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</si>
  <si>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</si>
  <si>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</si>
  <si>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</si>
  <si>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</si>
  <si>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</si>
  <si>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</si>
  <si>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</si>
  <si>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</si>
  <si>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</si>
  <si>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</si>
  <si>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</si>
  <si>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</si>
  <si>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</si>
  <si>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</si>
  <si>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</si>
  <si>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</si>
  <si>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</si>
  <si>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</si>
  <si>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</si>
  <si>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</si>
  <si>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</si>
  <si>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</si>
  <si>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</si>
  <si>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</si>
  <si>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</si>
  <si>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</si>
  <si>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</si>
  <si>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</si>
  <si>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</si>
  <si>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</si>
  <si>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</si>
  <si>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</si>
  <si>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</si>
  <si>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</si>
  <si>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</si>
  <si>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</si>
  <si>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</si>
  <si>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</si>
  <si>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</si>
  <si>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</si>
  <si>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</si>
  <si>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</si>
  <si>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</si>
  <si>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</si>
  <si>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</si>
  <si>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</si>
  <si>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</si>
  <si>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</si>
  <si>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</si>
  <si>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</si>
  <si>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</si>
  <si>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</si>
  <si>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</si>
  <si>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</si>
  <si>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</si>
  <si>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</si>
  <si>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</si>
  <si>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</si>
  <si>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</si>
  <si>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</si>
  <si>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</si>
  <si>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</si>
  <si>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</si>
  <si>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</si>
  <si>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</si>
  <si>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</si>
  <si>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</si>
  <si>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</si>
  <si>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</si>
  <si>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</si>
  <si>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</si>
  <si>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</si>
  <si>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</si>
  <si>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</si>
  <si>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</si>
  <si>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</si>
  <si>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</si>
  <si>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</si>
  <si>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</si>
  <si>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</si>
  <si>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</si>
  <si>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</si>
  <si>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</si>
  <si>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</si>
  <si>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</si>
  <si>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</si>
  <si>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</si>
  <si>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</si>
  <si>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</si>
  <si>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</si>
  <si>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</si>
  <si>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</si>
  <si>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</si>
  <si>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</si>
  <si>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</si>
  <si>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</si>
  <si>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</si>
  <si>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</si>
  <si>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</si>
  <si>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</si>
  <si>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</si>
  <si>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</si>
  <si>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</si>
  <si>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</si>
  <si>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</si>
  <si>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</si>
  <si>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</si>
  <si>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</si>
  <si>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</si>
  <si>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</si>
  <si>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</si>
  <si>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</si>
  <si>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</si>
  <si>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</si>
  <si>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</si>
  <si>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</si>
  <si>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</si>
  <si>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</si>
  <si>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</si>
  <si>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</si>
  <si>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</si>
  <si>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</si>
  <si>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</si>
  <si>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</si>
  <si>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</si>
  <si>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</si>
  <si>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</si>
  <si>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</si>
  <si>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</si>
  <si>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</si>
  <si>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</si>
  <si>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</si>
  <si>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</si>
  <si>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</si>
  <si>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</si>
  <si>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</si>
  <si>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</si>
  <si>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</si>
  <si>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</si>
  <si>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</si>
  <si>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</si>
  <si>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</si>
  <si>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</si>
  <si>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</si>
  <si>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</si>
  <si>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</si>
  <si>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</si>
  <si>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</si>
  <si>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</si>
  <si>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</si>
  <si>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</si>
  <si>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</si>
  <si>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</si>
  <si>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</si>
  <si>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</si>
  <si>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</si>
  <si>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</si>
  <si>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</si>
  <si>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</si>
  <si>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</si>
  <si>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</si>
  <si>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</si>
  <si>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</si>
  <si>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</si>
  <si>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</si>
  <si>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</si>
  <si>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</si>
  <si>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</si>
  <si>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</si>
  <si>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</si>
  <si>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</si>
  <si>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</si>
  <si>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</si>
  <si>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</si>
  <si>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</si>
  <si>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</si>
  <si>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</si>
  <si>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</si>
  <si>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</si>
  <si>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</si>
  <si>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</si>
  <si>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</si>
  <si>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</si>
  <si>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</si>
  <si>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</si>
  <si>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</si>
  <si>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</si>
  <si>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</si>
  <si>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</si>
  <si>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</si>
  <si>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</si>
  <si>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</si>
  <si>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</si>
  <si>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</si>
  <si>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</si>
  <si>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</si>
  <si>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</si>
  <si>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</si>
  <si>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</si>
  <si>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</si>
  <si>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</si>
  <si>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</si>
  <si>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</si>
  <si>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</si>
  <si>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</si>
  <si>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</si>
  <si>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</si>
  <si>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</si>
  <si>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</si>
  <si>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</si>
  <si>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</si>
  <si>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</si>
  <si>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</si>
  <si>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</si>
  <si>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</si>
  <si>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</si>
  <si>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</si>
  <si>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</si>
  <si>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</si>
  <si>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</si>
  <si>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</si>
  <si>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</si>
  <si>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</si>
  <si>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</si>
  <si>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</si>
  <si>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</si>
  <si>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</si>
  <si>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</si>
  <si>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</si>
  <si>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</si>
  <si>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</si>
  <si>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</si>
  <si>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</si>
  <si>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</si>
  <si>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</si>
  <si>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</si>
  <si>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</si>
  <si>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</si>
  <si>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</si>
  <si>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</si>
  <si>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</si>
  <si>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</si>
  <si>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</si>
  <si>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</si>
  <si>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</si>
  <si>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</si>
  <si>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</si>
  <si>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</si>
  <si>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</si>
  <si>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</si>
  <si>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</si>
  <si>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</si>
  <si>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</si>
  <si>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</si>
  <si>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</si>
  <si>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</si>
  <si>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</si>
  <si>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</si>
  <si>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</si>
  <si>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</si>
  <si>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</si>
  <si>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</si>
  <si>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</si>
  <si>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</si>
  <si>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</si>
  <si>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</si>
  <si>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</si>
  <si>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</si>
  <si>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</si>
  <si>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</si>
  <si>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</si>
  <si>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</si>
  <si>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</si>
  <si>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</si>
  <si>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</si>
  <si>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</si>
  <si>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</si>
  <si>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</si>
  <si>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</si>
  <si>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</si>
  <si>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</si>
  <si>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</si>
  <si>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</si>
  <si>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</si>
  <si>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</si>
  <si>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</si>
  <si>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</si>
  <si>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</si>
  <si>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</si>
  <si>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</si>
  <si>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</si>
  <si>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</si>
  <si>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</si>
  <si>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</si>
  <si>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</si>
  <si>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</si>
  <si>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</si>
  <si>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</si>
  <si>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</si>
  <si>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</si>
  <si>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</si>
  <si>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</si>
  <si>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</si>
  <si>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</si>
  <si>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</si>
  <si>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</si>
  <si>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</si>
  <si>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</si>
  <si>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</si>
  <si>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</si>
  <si>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</si>
  <si>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</si>
  <si>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</si>
  <si>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</si>
  <si>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</si>
  <si>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</si>
  <si>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</si>
  <si>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</si>
  <si>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</si>
  <si>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</si>
  <si>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</si>
  <si>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</si>
  <si>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</si>
  <si>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</si>
  <si>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</si>
  <si>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</si>
  <si>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</si>
  <si>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</si>
  <si>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</si>
  <si>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</si>
  <si>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</si>
  <si>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</si>
  <si>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</si>
  <si>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</si>
  <si>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</si>
  <si>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</si>
  <si>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</si>
  <si>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</si>
  <si>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</si>
  <si>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</si>
  <si>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</si>
  <si>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</si>
  <si>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</si>
  <si>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</si>
  <si>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</si>
  <si>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</si>
  <si>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</si>
  <si>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</si>
  <si>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</si>
  <si>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</si>
  <si>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</si>
  <si>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</si>
  <si>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</si>
  <si>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</si>
  <si>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</si>
  <si>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</si>
  <si>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</si>
  <si>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</si>
  <si>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</si>
  <si>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</si>
  <si>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</si>
  <si>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</si>
  <si>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</si>
  <si>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</si>
  <si>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</si>
  <si>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</si>
  <si>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</si>
  <si>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</si>
  <si>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</si>
  <si>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</si>
  <si>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</si>
  <si>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</si>
  <si>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</si>
  <si>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</si>
  <si>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</si>
  <si>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</si>
  <si>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</si>
  <si>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</si>
  <si>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</si>
  <si>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</si>
  <si>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</si>
  <si>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</si>
  <si>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</si>
  <si>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</si>
  <si>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</si>
  <si>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</si>
  <si>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</si>
  <si>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</si>
  <si>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</si>
  <si>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</si>
  <si>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</si>
  <si>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</si>
  <si>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</si>
  <si>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</si>
  <si>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</si>
  <si>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</si>
  <si>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</si>
  <si>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</si>
  <si>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</si>
  <si>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</si>
  <si>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</si>
  <si>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</si>
  <si>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</si>
  <si>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</si>
  <si>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</si>
  <si>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</si>
  <si>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</si>
  <si>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</si>
  <si>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</si>
  <si>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</si>
  <si>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</si>
  <si>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</si>
  <si>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</si>
  <si>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</si>
  <si>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</si>
  <si>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</si>
  <si>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</si>
  <si>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</si>
  <si>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</si>
  <si>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</si>
  <si>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</si>
  <si>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</si>
  <si>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</si>
  <si>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</si>
  <si>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</si>
  <si>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</si>
  <si>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</si>
  <si>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</si>
  <si>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</si>
  <si>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</si>
  <si>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</si>
  <si>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</si>
  <si>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</si>
  <si>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</si>
  <si>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</si>
  <si>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</si>
  <si>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</si>
  <si>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</si>
  <si>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</si>
  <si>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</si>
  <si>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</si>
  <si>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</si>
  <si>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</si>
  <si>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</si>
  <si>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</si>
  <si>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</si>
  <si>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</si>
  <si>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</si>
  <si>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</si>
  <si>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</si>
  <si>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</si>
  <si>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</si>
  <si>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</si>
  <si>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</si>
  <si>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</si>
  <si>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</si>
  <si>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</si>
  <si>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</si>
  <si>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</si>
  <si>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</si>
  <si>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</si>
  <si>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</si>
  <si>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</si>
  <si>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</si>
  <si>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</si>
  <si>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</si>
  <si>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</si>
  <si>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</si>
  <si>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</si>
  <si>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</si>
  <si>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</si>
  <si>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</si>
  <si>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</si>
  <si>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</si>
  <si>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</si>
  <si>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</si>
  <si>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</si>
  <si>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</si>
  <si>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</si>
  <si>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</si>
  <si>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</si>
  <si>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</si>
  <si>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</si>
  <si>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</si>
  <si>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</si>
  <si>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</si>
  <si>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</si>
  <si>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</si>
  <si>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</si>
  <si>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</si>
  <si>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</si>
  <si>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</si>
  <si>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</si>
  <si>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</si>
  <si>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</si>
  <si>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</si>
  <si>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</si>
  <si>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</si>
  <si>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</si>
  <si>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</si>
  <si>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</si>
  <si>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</si>
  <si>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</si>
  <si>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</si>
  <si>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</si>
  <si>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</si>
  <si>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</si>
  <si>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</si>
  <si>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</si>
  <si>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</si>
  <si>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</si>
  <si>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</si>
  <si>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</si>
  <si>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</si>
  <si>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</si>
  <si>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</si>
  <si>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</si>
  <si>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</si>
  <si>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</si>
  <si>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</si>
  <si>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</si>
  <si>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</si>
  <si>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</si>
  <si>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</si>
  <si>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</si>
  <si>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</si>
  <si>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</si>
  <si>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</si>
  <si>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</si>
  <si>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</si>
  <si>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</si>
  <si>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</si>
  <si>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</si>
  <si>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</si>
  <si>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</si>
  <si>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</si>
  <si>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</si>
  <si>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</si>
  <si>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</si>
  <si>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</si>
  <si>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</si>
  <si>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</si>
  <si>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</si>
  <si>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</si>
  <si>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</si>
  <si>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</si>
  <si>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</si>
  <si>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</si>
  <si>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</si>
  <si>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</si>
  <si>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</si>
  <si>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</si>
  <si>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</si>
  <si>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</si>
  <si>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</si>
  <si>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</si>
  <si>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</si>
  <si>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</si>
  <si>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</si>
  <si>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</si>
  <si>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</si>
  <si>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</si>
  <si>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</si>
  <si>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</si>
  <si>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</si>
  <si>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</si>
  <si>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</si>
  <si>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</si>
  <si>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</si>
  <si>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</si>
  <si>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</si>
  <si>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</si>
  <si>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</si>
  <si>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</si>
  <si>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</si>
  <si>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</si>
  <si>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</si>
  <si>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</si>
  <si>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</si>
  <si>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</si>
  <si>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</si>
  <si>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</si>
  <si>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</si>
  <si>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</si>
  <si>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</si>
  <si>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</si>
  <si>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</si>
  <si>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</si>
  <si>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</si>
  <si>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</si>
  <si>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</si>
  <si>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</si>
  <si>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</si>
  <si>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</si>
  <si>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</si>
  <si>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</si>
  <si>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</si>
  <si>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</si>
  <si>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</si>
  <si>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</si>
  <si>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</si>
  <si>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</si>
  <si>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</si>
  <si>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</si>
  <si>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</si>
  <si>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</si>
  <si>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</si>
  <si>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</si>
  <si>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</si>
  <si>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</si>
  <si>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</si>
  <si>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</si>
  <si>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</si>
  <si>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</si>
  <si>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</si>
  <si>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</si>
  <si>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</si>
  <si>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</si>
  <si>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</si>
  <si>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</si>
  <si>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</si>
  <si>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</si>
  <si>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</si>
  <si>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</si>
  <si>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</si>
  <si>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</si>
  <si>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</si>
  <si>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</si>
  <si>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</si>
  <si>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</si>
  <si>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</si>
  <si>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</si>
  <si>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</si>
  <si>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</si>
  <si>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</si>
  <si>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</si>
  <si>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</si>
  <si>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</si>
  <si>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</si>
  <si>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</si>
  <si>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</si>
  <si>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</si>
  <si>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</si>
  <si>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</si>
  <si>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</si>
  <si>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</si>
  <si>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</si>
  <si>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</si>
  <si>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</si>
  <si>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</si>
  <si>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</si>
  <si>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</si>
  <si>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</si>
  <si>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</si>
  <si>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</si>
  <si>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</si>
  <si>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</si>
  <si>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</si>
  <si>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</si>
  <si>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</si>
  <si>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</si>
  <si>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</si>
  <si>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</si>
  <si>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</si>
  <si>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</si>
  <si>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</si>
  <si>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</si>
  <si>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</si>
  <si>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</si>
  <si>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</si>
  <si>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</si>
  <si>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</si>
  <si>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</si>
  <si>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</si>
  <si>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</si>
  <si>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</si>
  <si>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</si>
  <si>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</si>
  <si>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</si>
  <si>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</si>
  <si>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</si>
  <si>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</si>
  <si>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</si>
  <si>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</si>
  <si>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</si>
  <si>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</si>
  <si>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</si>
  <si>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</si>
  <si>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</si>
  <si>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</si>
  <si>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</si>
  <si>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</si>
  <si>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</si>
  <si>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</si>
  <si>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</si>
  <si>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</si>
  <si>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</si>
  <si>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</si>
  <si>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</si>
  <si>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</si>
  <si>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</si>
  <si>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</si>
  <si>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</si>
  <si>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</si>
  <si>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</si>
  <si>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</si>
  <si>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</si>
  <si>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</si>
  <si>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</si>
  <si>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</si>
  <si>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</si>
  <si>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</si>
  <si>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</si>
  <si>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</si>
  <si>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</si>
  <si>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</si>
  <si>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</si>
  <si>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</si>
  <si>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</si>
  <si>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</si>
  <si>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</si>
  <si>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</si>
  <si>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</si>
  <si>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</si>
  <si>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</si>
  <si>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</si>
  <si>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</si>
  <si>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</si>
  <si>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</si>
  <si>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</si>
  <si>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</si>
  <si>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</si>
  <si>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</si>
  <si>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</si>
  <si>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</si>
  <si>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</si>
  <si>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</si>
  <si>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</si>
  <si>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</si>
  <si>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</si>
  <si>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</si>
  <si>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</si>
  <si>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</si>
  <si>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</si>
  <si>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</si>
  <si>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</si>
  <si>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</si>
  <si>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</si>
  <si>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</si>
  <si>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</si>
  <si>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</si>
  <si>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</si>
  <si>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</si>
  <si>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</si>
  <si>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</si>
  <si>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</si>
  <si>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</si>
  <si>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</si>
  <si>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</si>
  <si>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</si>
  <si>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</si>
  <si>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</si>
  <si>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</si>
  <si>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</si>
  <si>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</si>
  <si>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</si>
  <si>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</si>
  <si>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</si>
  <si>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</si>
  <si>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</si>
  <si>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</si>
  <si>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</si>
  <si>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</si>
  <si>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</si>
  <si>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</si>
  <si>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</si>
  <si>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</si>
  <si>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</si>
  <si>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</si>
  <si>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</si>
  <si>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</si>
  <si>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</si>
  <si>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</si>
  <si>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</si>
  <si>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</si>
  <si>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</si>
  <si>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</si>
  <si>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</si>
  <si>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</si>
  <si>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</si>
  <si>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</si>
  <si>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</si>
  <si>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</si>
  <si>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</si>
  <si>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</si>
  <si>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</si>
  <si>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</si>
  <si>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</si>
  <si>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</si>
  <si>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</si>
  <si>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</si>
  <si>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</si>
  <si>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</si>
  <si>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</si>
  <si>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</si>
  <si>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</si>
  <si>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</si>
  <si>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</si>
  <si>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</si>
  <si>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</si>
  <si>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</si>
  <si>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</si>
  <si>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</si>
  <si>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</si>
  <si>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</si>
  <si>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</si>
  <si>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</si>
  <si>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</si>
  <si>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</si>
  <si>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</si>
  <si>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</si>
  <si>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</si>
  <si>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</si>
  <si>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</si>
  <si>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</si>
  <si>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</si>
  <si>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</si>
  <si>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</si>
  <si>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</si>
  <si>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</si>
  <si>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</si>
  <si>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</si>
  <si>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</si>
  <si>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</si>
  <si>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</si>
  <si>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</si>
  <si>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</si>
  <si>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</si>
  <si>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</si>
  <si>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</si>
  <si>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</si>
  <si>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</si>
  <si>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</si>
  <si>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</si>
  <si>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</si>
  <si>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</si>
  <si>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</si>
  <si>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</si>
  <si>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</si>
  <si>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</si>
  <si>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</si>
  <si>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</si>
  <si>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</si>
  <si>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</si>
  <si>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</si>
  <si>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</si>
  <si>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</si>
  <si>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</si>
  <si>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</si>
  <si>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</si>
  <si>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</si>
  <si>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</si>
  <si>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</si>
  <si>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</si>
  <si>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</si>
  <si>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</si>
  <si>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</si>
  <si>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</si>
  <si>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</si>
  <si>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</si>
  <si>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</si>
  <si>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</si>
  <si>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</si>
  <si>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</si>
  <si>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</si>
  <si>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</si>
  <si>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</si>
  <si>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</si>
  <si>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</si>
  <si>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</si>
  <si>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</si>
  <si>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</si>
  <si>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</si>
  <si>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</si>
  <si>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</si>
  <si>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</si>
  <si>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</si>
  <si>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</si>
  <si>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</si>
  <si>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</si>
  <si>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</si>
  <si>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</si>
  <si>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</si>
  <si>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</si>
  <si>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</si>
  <si>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</si>
  <si>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</si>
  <si>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</si>
  <si>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</si>
  <si>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</si>
  <si>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</si>
  <si>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</si>
  <si>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</si>
  <si>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</si>
  <si>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</si>
  <si>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</si>
  <si>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</si>
  <si>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</si>
  <si>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</si>
  <si>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</si>
  <si>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</si>
  <si>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</si>
  <si>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</si>
  <si>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</si>
  <si>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</si>
  <si>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</si>
  <si>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</si>
  <si>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</si>
  <si>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</si>
  <si>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</si>
  <si>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</si>
  <si>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</si>
  <si>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</si>
  <si>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</si>
  <si>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</si>
  <si>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</si>
  <si>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</si>
  <si>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</si>
  <si>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</si>
  <si>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</si>
  <si>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</si>
  <si>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</si>
  <si>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</si>
  <si>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</si>
  <si>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</si>
  <si>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</si>
  <si>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</si>
  <si>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</si>
  <si>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</si>
  <si>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</si>
  <si>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</si>
  <si>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</si>
  <si>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</si>
  <si>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</si>
  <si>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</si>
  <si>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</si>
  <si>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</si>
  <si>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</si>
  <si>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</si>
  <si>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</si>
  <si>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</si>
  <si>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</si>
  <si>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</si>
  <si>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</si>
  <si>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</si>
  <si>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</si>
  <si>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</si>
  <si>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</si>
  <si>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</si>
  <si>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</si>
  <si>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</si>
  <si>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</si>
  <si>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</si>
  <si>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</si>
  <si>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</si>
  <si>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</si>
  <si>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</si>
  <si>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</si>
  <si>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</si>
  <si>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</si>
  <si>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</si>
  <si>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</si>
  <si>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</si>
  <si>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</si>
  <si>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</si>
  <si>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</si>
  <si>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</si>
  <si>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</si>
  <si>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</si>
  <si>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</si>
  <si>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</si>
  <si>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</si>
  <si>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</si>
  <si>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</si>
  <si>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</si>
  <si>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</si>
  <si>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</si>
  <si>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</si>
  <si>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</si>
  <si>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</si>
  <si>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</si>
  <si>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</si>
  <si>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</si>
  <si>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</si>
  <si>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</si>
  <si>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</si>
  <si>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</si>
  <si>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</si>
  <si>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</si>
  <si>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</si>
  <si>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</si>
  <si>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</si>
  <si>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</si>
  <si>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</si>
  <si>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</si>
  <si>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</si>
  <si>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</si>
  <si>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</si>
  <si>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</si>
  <si>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</si>
  <si>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</si>
  <si>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</si>
  <si>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</si>
  <si>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</si>
  <si>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</si>
  <si>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</si>
  <si>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</si>
  <si>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</si>
  <si>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</si>
  <si>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</si>
  <si>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</si>
  <si>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</si>
  <si>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</si>
  <si>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</si>
  <si>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</si>
  <si>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</si>
  <si>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</si>
  <si>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</si>
  <si>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</si>
  <si>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</si>
  <si>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</si>
  <si>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</si>
  <si>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</si>
  <si>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</si>
  <si>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</si>
  <si>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</si>
  <si>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</si>
  <si>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</si>
  <si>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</si>
  <si>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</si>
  <si>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</si>
  <si>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</si>
  <si>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</si>
  <si>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</si>
  <si>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</si>
  <si>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</si>
  <si>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</si>
  <si>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</si>
  <si>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</si>
  <si>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</si>
  <si>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</si>
  <si>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</si>
  <si>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</si>
  <si>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</si>
  <si>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</si>
  <si>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</si>
  <si>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</si>
  <si>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</si>
  <si>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</si>
  <si>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</si>
  <si>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</si>
  <si>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</si>
  <si>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</si>
  <si>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</si>
  <si>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</si>
  <si>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</si>
  <si>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</si>
  <si>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</si>
  <si>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</si>
  <si>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</si>
  <si>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</si>
  <si>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</si>
  <si>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</si>
  <si>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</si>
  <si>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</si>
  <si>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</si>
  <si>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</si>
  <si>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</si>
  <si>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</si>
  <si>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</si>
  <si>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</si>
  <si>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</si>
  <si>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</si>
  <si>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</si>
  <si>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</si>
  <si>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</si>
  <si>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</si>
  <si>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</si>
  <si>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</si>
  <si>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</si>
  <si>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</si>
  <si>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</si>
  <si>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</si>
  <si>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</si>
  <si>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</si>
  <si>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</si>
  <si>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</si>
  <si>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</si>
  <si>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</si>
  <si>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</si>
  <si>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</si>
  <si>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</si>
  <si>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</si>
  <si>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</si>
  <si>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</si>
  <si>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</si>
  <si>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</si>
  <si>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</si>
  <si>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</si>
  <si>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</si>
  <si>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</si>
  <si>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</si>
  <si>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</si>
  <si>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</si>
  <si>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</si>
  <si>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</si>
  <si>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</si>
  <si>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</si>
  <si>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</si>
  <si>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</si>
  <si>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</si>
  <si>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</si>
  <si>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</si>
  <si>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</si>
  <si>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</si>
  <si>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</si>
  <si>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</si>
  <si>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</si>
  <si>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</si>
  <si>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</si>
  <si>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</si>
  <si>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</si>
  <si>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</si>
  <si>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</si>
  <si>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</si>
  <si>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</si>
  <si>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</si>
  <si>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</si>
  <si>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</si>
  <si>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</si>
  <si>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</si>
  <si>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</si>
  <si>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</si>
  <si>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</si>
  <si>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</si>
  <si>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</si>
  <si>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</si>
  <si>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</si>
  <si>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</si>
  <si>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</si>
  <si>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</si>
  <si>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</si>
  <si>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</si>
  <si>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</si>
  <si>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</si>
  <si>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</si>
  <si>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</si>
  <si>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</si>
  <si>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</si>
  <si>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</si>
  <si>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</si>
  <si>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</si>
  <si>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</si>
  <si>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</si>
  <si>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</si>
  <si>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</si>
  <si>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</si>
  <si>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</si>
  <si>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</si>
  <si>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</si>
  <si>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</si>
  <si>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</si>
  <si>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</si>
  <si>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</si>
  <si>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</si>
  <si>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</si>
  <si>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</si>
  <si>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</si>
  <si>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</si>
  <si>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</si>
  <si>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</si>
  <si>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</si>
  <si>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</si>
  <si>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</si>
  <si>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</si>
  <si>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</si>
  <si>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</si>
  <si>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</si>
  <si>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</si>
  <si>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</si>
  <si>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</si>
  <si>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</si>
  <si>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</si>
  <si>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</si>
  <si>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</si>
  <si>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</si>
  <si>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</si>
  <si>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</si>
  <si>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</si>
  <si>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</si>
  <si>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</si>
  <si>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</si>
  <si>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</si>
  <si>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</si>
  <si>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</si>
  <si>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</si>
  <si>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</si>
  <si>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</si>
  <si>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</si>
  <si>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</si>
  <si>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</si>
  <si>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</si>
  <si>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</si>
  <si>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</si>
  <si>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</si>
  <si>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</si>
  <si>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</si>
  <si>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</si>
  <si>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</si>
  <si>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</si>
  <si>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</si>
  <si>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</si>
  <si>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</si>
  <si>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</si>
  <si>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</si>
  <si>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</si>
  <si>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</si>
  <si>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</si>
  <si>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</si>
  <si>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</si>
  <si>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</si>
  <si>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</si>
  <si>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</si>
  <si>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</si>
  <si>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</si>
  <si>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</si>
  <si>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</si>
  <si>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</si>
  <si>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</si>
  <si>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</si>
  <si>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</si>
  <si>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</si>
  <si>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</si>
  <si>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</si>
  <si>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</si>
  <si>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</si>
  <si>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</si>
  <si>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</si>
  <si>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</si>
  <si>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</si>
  <si>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</si>
  <si>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</si>
  <si>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</si>
  <si>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</si>
  <si>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</si>
  <si>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</si>
  <si>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</si>
  <si>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</si>
  <si>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</si>
  <si>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</si>
  <si>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</si>
  <si>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</si>
  <si>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</si>
  <si>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</si>
  <si>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</si>
  <si>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</si>
  <si>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</si>
  <si>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</si>
  <si>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</si>
  <si>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</si>
  <si>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</si>
  <si>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</si>
  <si>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</si>
  <si>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</si>
  <si>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</si>
  <si>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</si>
  <si>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</si>
  <si>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</si>
  <si>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</si>
  <si>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</si>
  <si>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</si>
  <si>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</si>
  <si>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</si>
  <si>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</si>
  <si>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</si>
  <si>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</si>
  <si>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</si>
  <si>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</si>
  <si>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</si>
  <si>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</si>
  <si>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</si>
  <si>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</si>
  <si>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</si>
  <si>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</si>
  <si>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</si>
  <si>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</si>
  <si>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</si>
  <si>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</si>
  <si>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</si>
  <si>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</si>
  <si>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</si>
  <si>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</si>
  <si>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</si>
  <si>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</si>
  <si>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</si>
  <si>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</si>
  <si>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</si>
  <si>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</si>
  <si>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</si>
  <si>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</si>
  <si>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</si>
  <si>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</si>
  <si>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</si>
  <si>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</si>
  <si>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</si>
  <si>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</si>
  <si>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</si>
  <si>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</si>
  <si>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</si>
  <si>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</si>
  <si>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</si>
  <si>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</si>
  <si>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</si>
  <si>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</si>
  <si>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</si>
  <si>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</si>
  <si>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</si>
  <si>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</si>
  <si>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</si>
  <si>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</si>
  <si>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</si>
  <si>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</si>
  <si>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</si>
  <si>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</si>
  <si>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</si>
  <si>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</si>
  <si>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</si>
  <si>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</si>
  <si>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</si>
  <si>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</si>
  <si>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</si>
  <si>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</si>
  <si>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</si>
  <si>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</si>
  <si>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</si>
  <si>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</si>
  <si>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</si>
  <si>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</si>
  <si>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</si>
  <si>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</si>
  <si>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</si>
  <si>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</si>
  <si>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</si>
  <si>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</si>
  <si>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</si>
  <si>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</si>
  <si>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</si>
  <si>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</si>
  <si>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</si>
  <si>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</si>
  <si>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</si>
  <si>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</si>
  <si>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</si>
  <si>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</si>
  <si>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</si>
  <si>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</si>
  <si>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</si>
  <si>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</si>
  <si>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</si>
  <si>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</si>
  <si>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</si>
  <si>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</si>
  <si>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</si>
  <si>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</si>
  <si>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</si>
  <si>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</si>
  <si>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</si>
  <si>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</si>
  <si>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</si>
  <si>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</si>
  <si>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</si>
  <si>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</si>
  <si>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</si>
  <si>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</si>
  <si>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</si>
  <si>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</si>
  <si>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</si>
  <si>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</si>
  <si>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</si>
  <si>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</si>
  <si>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</si>
  <si>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</si>
  <si>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</si>
  <si>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</si>
  <si>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</si>
  <si>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</si>
  <si>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</si>
  <si>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</si>
  <si>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</si>
  <si>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</si>
  <si>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</si>
  <si>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</si>
  <si>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</si>
  <si>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</si>
  <si>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</si>
  <si>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</si>
  <si>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</si>
  <si>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</si>
  <si>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</si>
  <si>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</si>
  <si>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</si>
  <si>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</si>
  <si>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</si>
  <si>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</si>
  <si>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</si>
  <si>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</si>
  <si>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</si>
  <si>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</si>
  <si>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</si>
  <si>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</si>
  <si>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</si>
  <si>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</si>
  <si>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</si>
  <si>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</si>
  <si>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</si>
  <si>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</si>
  <si>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</si>
  <si>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</si>
  <si>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</si>
  <si>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</si>
  <si>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</si>
  <si>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</si>
  <si>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</si>
  <si>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</si>
  <si>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</si>
  <si>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</si>
  <si>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</si>
  <si>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</si>
  <si>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</si>
  <si>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</si>
  <si>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</si>
  <si>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</si>
  <si>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</si>
  <si>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</si>
  <si>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</si>
  <si>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</si>
  <si>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</si>
  <si>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</si>
  <si>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</si>
  <si>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</si>
  <si>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</si>
  <si>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</si>
  <si>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</si>
  <si>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</si>
  <si>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</si>
  <si>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</si>
  <si>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</si>
  <si>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</si>
  <si>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</si>
  <si>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</si>
  <si>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</si>
  <si>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</si>
  <si>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</si>
  <si>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</si>
  <si>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</si>
  <si>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</si>
  <si>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</si>
  <si>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</si>
  <si>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</si>
  <si>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</si>
  <si>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</si>
  <si>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</si>
  <si>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</si>
  <si>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</si>
  <si>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</si>
  <si>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</si>
  <si>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</si>
  <si>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</si>
  <si>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</si>
  <si>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</si>
  <si>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</si>
  <si>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</si>
  <si>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</si>
  <si>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</si>
  <si>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</si>
  <si>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</si>
  <si>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</si>
  <si>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</si>
  <si>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</si>
  <si>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</si>
  <si>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</si>
  <si>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</si>
  <si>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</si>
  <si>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</si>
  <si>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</si>
  <si>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</si>
  <si>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</si>
  <si>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</si>
  <si>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</si>
  <si>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</si>
  <si>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</si>
  <si>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</si>
  <si>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</si>
  <si>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</si>
  <si>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</si>
  <si>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</si>
  <si>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</si>
  <si>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</si>
  <si>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</si>
  <si>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</si>
  <si>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</si>
  <si>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</si>
  <si>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</si>
  <si>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</si>
  <si>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</si>
  <si>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</si>
  <si>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</si>
  <si>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</si>
  <si>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</si>
  <si>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</si>
  <si>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</si>
  <si>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</si>
  <si>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</si>
  <si>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</si>
  <si>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</si>
  <si>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</si>
  <si>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</si>
  <si>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</si>
  <si>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</si>
  <si>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</si>
  <si>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</si>
  <si>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</si>
  <si>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</si>
  <si>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</si>
  <si>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</si>
  <si>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</si>
  <si>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</si>
  <si>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</si>
  <si>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</si>
  <si>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</si>
  <si>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</si>
  <si>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</si>
  <si>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</si>
  <si>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</si>
  <si>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</si>
  <si>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</si>
  <si>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</si>
  <si>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</si>
  <si>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</si>
  <si>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</si>
  <si>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</si>
  <si>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</si>
  <si>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</si>
  <si>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</si>
  <si>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</si>
  <si>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</si>
  <si>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</si>
  <si>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</si>
  <si>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</si>
  <si>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</si>
  <si>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</si>
  <si>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</si>
  <si>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</si>
  <si>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</si>
  <si>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</si>
  <si>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</si>
  <si>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</si>
  <si>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</si>
  <si>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</si>
  <si>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</si>
  <si>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</si>
  <si>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</si>
  <si>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</si>
  <si>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</si>
  <si>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</si>
  <si>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</si>
  <si>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</si>
  <si>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</si>
  <si>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</si>
  <si>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</si>
  <si>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</si>
  <si>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</si>
  <si>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</si>
  <si>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</si>
  <si>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</si>
  <si>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</si>
  <si>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</si>
  <si>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</si>
  <si>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</si>
  <si>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</si>
  <si>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</si>
  <si>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</si>
  <si>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</si>
  <si>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</si>
  <si>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</si>
  <si>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</si>
  <si>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</si>
  <si>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</si>
  <si>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</si>
  <si>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</si>
  <si>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</si>
  <si>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</si>
  <si>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</si>
  <si>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</si>
  <si>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</si>
  <si>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</si>
  <si>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</si>
  <si>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</si>
  <si>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</si>
  <si>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</si>
  <si>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</si>
  <si>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</si>
  <si>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</si>
  <si>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</si>
  <si>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</si>
  <si>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</si>
  <si>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</si>
  <si>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</si>
  <si>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</si>
  <si>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</si>
  <si>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</si>
  <si>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</si>
  <si>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</si>
  <si>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</si>
  <si>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</si>
  <si>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</si>
  <si>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</si>
  <si>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</si>
  <si>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</si>
  <si>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</si>
  <si>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</si>
  <si>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</si>
  <si>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</si>
  <si>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</si>
  <si>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</si>
  <si>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</si>
  <si>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</si>
  <si>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</si>
  <si>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</si>
  <si>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</si>
  <si>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</si>
  <si>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</si>
  <si>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</si>
  <si>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</si>
  <si>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</si>
  <si>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</si>
  <si>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</si>
  <si>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</si>
  <si>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</si>
  <si>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</si>
  <si>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</si>
  <si>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</si>
  <si>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</si>
  <si>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</si>
  <si>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</si>
  <si>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</si>
  <si>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</si>
  <si>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</si>
  <si>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</si>
  <si>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</si>
  <si>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</si>
  <si>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</si>
  <si>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</si>
  <si>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</si>
  <si>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</si>
  <si>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</si>
  <si>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</si>
  <si>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</si>
  <si>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</si>
  <si>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</si>
  <si>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</si>
  <si>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</si>
  <si>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</si>
  <si>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</si>
  <si>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</si>
  <si>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</si>
  <si>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</si>
  <si>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</si>
  <si>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</si>
  <si>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</si>
  <si>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</si>
  <si>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</si>
  <si>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</si>
  <si>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</si>
  <si>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</si>
  <si>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</si>
  <si>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</si>
  <si>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</si>
  <si>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</si>
  <si>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</si>
  <si>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</si>
  <si>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</si>
  <si>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</si>
  <si>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</si>
  <si>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</si>
  <si>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</si>
  <si>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</si>
  <si>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</si>
  <si>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</si>
  <si>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</si>
  <si>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</si>
  <si>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</si>
  <si>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</si>
  <si>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</si>
  <si>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</si>
  <si>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</si>
  <si>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</si>
  <si>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</si>
  <si>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</si>
  <si>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</si>
  <si>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</si>
  <si>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</si>
  <si>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</si>
  <si>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</si>
  <si>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</si>
  <si>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</si>
  <si>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</si>
  <si>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</si>
  <si>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</si>
  <si>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</si>
  <si>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</si>
  <si>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</si>
  <si>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</si>
  <si>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</si>
  <si>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</si>
  <si>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</si>
  <si>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</si>
  <si>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</si>
  <si>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</si>
  <si>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</si>
  <si>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</si>
  <si>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</si>
  <si>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</si>
  <si>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</si>
  <si>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</si>
  <si>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</si>
  <si>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</si>
  <si>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</si>
  <si>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</si>
  <si>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</si>
  <si>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</si>
  <si>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</si>
  <si>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</si>
  <si>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</si>
  <si>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</si>
  <si>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</si>
  <si>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</si>
  <si>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</si>
  <si>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</si>
  <si>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</si>
  <si>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</si>
  <si>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</si>
  <si>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</si>
  <si>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</si>
  <si>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</si>
  <si>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</si>
  <si>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</si>
  <si>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</si>
  <si>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</si>
  <si>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</si>
  <si>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</si>
  <si>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</si>
  <si>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</si>
  <si>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</si>
  <si>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</si>
  <si>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</si>
  <si>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</si>
  <si>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</si>
  <si>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</si>
  <si>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</si>
  <si>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</si>
  <si>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</si>
  <si>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</si>
  <si>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</si>
  <si>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</si>
  <si>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</si>
  <si>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</si>
  <si>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</si>
  <si>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</si>
  <si>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</si>
  <si>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</si>
  <si>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</si>
  <si>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</si>
  <si>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</si>
  <si>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</si>
  <si>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</si>
  <si>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</si>
  <si>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</si>
  <si>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</si>
  <si>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</si>
  <si>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</si>
  <si>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</si>
  <si>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</si>
  <si>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</si>
  <si>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</si>
  <si>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</si>
  <si>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</si>
  <si>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</si>
  <si>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</si>
  <si>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</si>
  <si>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</si>
  <si>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</si>
  <si>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</si>
  <si>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</si>
  <si>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</si>
  <si>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</si>
  <si>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</si>
  <si>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</si>
  <si>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</si>
  <si>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</si>
  <si>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</si>
  <si>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</si>
  <si>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</si>
  <si>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</si>
  <si>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</si>
  <si>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</si>
  <si>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</si>
  <si>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</si>
  <si>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</si>
  <si>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</si>
  <si>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</si>
  <si>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</si>
  <si>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</si>
  <si>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</si>
  <si>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</si>
  <si>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</si>
  <si>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</si>
  <si>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</si>
  <si>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</si>
  <si>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</si>
  <si>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</si>
  <si>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</si>
  <si>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</si>
  <si>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</si>
  <si>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</si>
  <si>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</si>
  <si>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</si>
  <si>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</si>
  <si>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</si>
  <si>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</si>
  <si>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</si>
  <si>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</si>
  <si>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</si>
  <si>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</si>
  <si>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</si>
  <si>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</si>
  <si>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</si>
  <si>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</si>
  <si>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</si>
  <si>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</si>
  <si>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</si>
  <si>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</si>
  <si>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</si>
  <si>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</si>
  <si>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</si>
  <si>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</si>
  <si>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</si>
  <si>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</si>
  <si>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</si>
  <si>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</si>
  <si>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</si>
  <si>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</si>
  <si>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</si>
  <si>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</si>
  <si>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</si>
  <si>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</si>
  <si>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</si>
  <si>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</si>
  <si>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</si>
  <si>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</si>
  <si>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</si>
  <si>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</si>
  <si>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</si>
  <si>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</si>
  <si>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</si>
  <si>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</si>
  <si>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</si>
  <si>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</si>
  <si>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</si>
  <si>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</si>
  <si>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</si>
  <si>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</si>
  <si>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</si>
  <si>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</si>
  <si>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</si>
  <si>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</si>
  <si>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</si>
  <si>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</si>
  <si>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</si>
  <si>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</si>
  <si>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</si>
  <si>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</si>
  <si>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</si>
  <si>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</si>
  <si>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</si>
  <si>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</si>
  <si>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</si>
  <si>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</si>
  <si>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</si>
  <si>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</si>
  <si>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</si>
  <si>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</si>
  <si>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</si>
  <si>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</si>
  <si>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</si>
  <si>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</si>
  <si>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</si>
  <si>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</si>
  <si>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</si>
  <si>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</si>
  <si>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</si>
  <si>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</si>
  <si>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</si>
  <si>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</si>
  <si>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</si>
  <si>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</si>
  <si>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</si>
  <si>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</si>
  <si>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</si>
  <si>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</si>
  <si>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</si>
  <si>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</si>
  <si>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</si>
  <si>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</si>
  <si>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</si>
  <si>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</si>
  <si>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</si>
  <si>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</si>
  <si>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</si>
  <si>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</si>
  <si>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</si>
  <si>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</si>
  <si>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</si>
  <si>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</si>
  <si>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</si>
  <si>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</si>
  <si>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</si>
  <si>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</si>
  <si>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</si>
  <si>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</si>
  <si>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</si>
  <si>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</si>
  <si>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</si>
  <si>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</si>
  <si>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</si>
  <si>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</si>
  <si>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</si>
  <si>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</si>
  <si>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</si>
  <si>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</si>
  <si>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</si>
  <si>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</si>
  <si>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</si>
  <si>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</si>
  <si>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</si>
  <si>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</si>
  <si>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</si>
  <si>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</si>
  <si>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</si>
  <si>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</si>
  <si>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</si>
  <si>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</si>
  <si>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</si>
  <si>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</si>
  <si>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</si>
  <si>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</si>
  <si>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</si>
  <si>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</si>
  <si>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</si>
  <si>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</si>
  <si>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</si>
  <si>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</si>
  <si>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</si>
  <si>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</si>
  <si>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</si>
  <si>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</si>
  <si>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</si>
  <si>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</si>
  <si>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</si>
  <si>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</si>
  <si>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</si>
  <si>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</si>
  <si>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</si>
  <si>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</si>
  <si>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</si>
  <si>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</si>
  <si>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</si>
  <si>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</si>
  <si>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</si>
  <si>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</si>
  <si>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</si>
  <si>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</si>
  <si>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</si>
  <si>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</si>
  <si>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</si>
  <si>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</si>
  <si>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</si>
  <si>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</si>
  <si>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</si>
  <si>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</si>
  <si>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</si>
  <si>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</si>
  <si>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</si>
  <si>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</si>
  <si>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</si>
  <si>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</si>
  <si>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</si>
  <si>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</si>
  <si>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</si>
  <si>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</si>
  <si>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</si>
  <si>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</si>
  <si>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</si>
  <si>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</si>
  <si>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</si>
  <si>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</si>
  <si>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</si>
  <si>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</si>
  <si>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</si>
  <si>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</si>
  <si>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</si>
  <si>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</si>
  <si>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</si>
  <si>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</si>
  <si>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</si>
  <si>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</si>
  <si>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</si>
  <si>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</si>
  <si>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</si>
  <si>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</si>
  <si>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</si>
  <si>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</si>
  <si>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</si>
  <si>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</si>
  <si>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</si>
  <si>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</si>
  <si>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</si>
  <si>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</si>
  <si>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</si>
  <si>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</si>
  <si>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</si>
  <si>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</si>
  <si>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</si>
  <si>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</si>
  <si>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</si>
  <si>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</si>
  <si>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</si>
  <si>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</si>
  <si>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</si>
  <si>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</si>
  <si>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</si>
  <si>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</si>
  <si>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</si>
  <si>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</si>
  <si>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</si>
  <si>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</si>
  <si>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</si>
  <si>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</si>
  <si>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</si>
  <si>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</si>
  <si>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</si>
  <si>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</si>
  <si>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</si>
  <si>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</si>
  <si>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</si>
  <si>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</si>
  <si>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</si>
  <si>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</si>
  <si>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</si>
  <si>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</si>
  <si>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</si>
  <si>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</si>
  <si>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</si>
  <si>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</si>
  <si>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</si>
  <si>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</si>
  <si>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</si>
  <si>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</si>
  <si>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</si>
  <si>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</si>
  <si>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</si>
  <si>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</si>
  <si>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</si>
  <si>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</si>
  <si>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</si>
  <si>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</si>
  <si>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</si>
  <si>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</si>
  <si>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</si>
  <si>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</si>
  <si>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</si>
  <si>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</si>
  <si>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</si>
  <si>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</si>
  <si>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</si>
  <si>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</si>
  <si>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</si>
  <si>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</si>
  <si>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</si>
  <si>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</si>
  <si>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</si>
  <si>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</si>
  <si>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</si>
  <si>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</si>
  <si>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</si>
  <si>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</si>
  <si>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</si>
  <si>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</si>
  <si>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</si>
  <si>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</si>
  <si>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</si>
  <si>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</si>
  <si>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</si>
  <si>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</si>
  <si>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</si>
  <si>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</si>
  <si>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</si>
  <si>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</si>
  <si>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</si>
  <si>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</si>
  <si>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</si>
  <si>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</si>
  <si>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</si>
  <si>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</si>
  <si>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</si>
  <si>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</si>
  <si>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</si>
  <si>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</si>
  <si>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</si>
  <si>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</si>
  <si>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</si>
  <si>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</si>
  <si>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</si>
  <si>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</si>
  <si>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</si>
  <si>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</si>
  <si>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</si>
  <si>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</si>
  <si>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</si>
  <si>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</si>
  <si>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</si>
  <si>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</si>
  <si>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</si>
  <si>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</si>
  <si>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</si>
  <si>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</si>
  <si>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</si>
  <si>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</si>
  <si>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</si>
  <si>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</si>
  <si>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</si>
  <si>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</si>
  <si>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</si>
  <si>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</si>
  <si>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</si>
  <si>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</si>
  <si>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</si>
  <si>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</si>
  <si>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</si>
  <si>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</si>
  <si>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</si>
  <si>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</si>
  <si>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</si>
  <si>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</si>
  <si>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</si>
  <si>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</si>
  <si>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</si>
  <si>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</si>
  <si>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</si>
  <si>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</si>
  <si>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</si>
  <si>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</si>
  <si>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</si>
  <si>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</si>
  <si>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</si>
  <si>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</si>
  <si>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</si>
  <si>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</si>
  <si>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</si>
  <si>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</si>
  <si>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</si>
  <si>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</si>
  <si>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</si>
  <si>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</si>
  <si>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</si>
  <si>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</si>
  <si>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</si>
  <si>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</si>
  <si>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</si>
  <si>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</si>
  <si>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</si>
  <si>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</si>
  <si>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</si>
  <si>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</si>
  <si>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</si>
  <si>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</si>
  <si>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</si>
  <si>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</si>
  <si>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</si>
  <si>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</si>
  <si>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</si>
  <si>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</si>
  <si>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</si>
  <si>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</si>
  <si>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</si>
  <si>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</si>
  <si>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</si>
  <si>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</si>
  <si>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</si>
  <si>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</si>
  <si>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</si>
  <si>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</si>
  <si>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</si>
  <si>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</si>
  <si>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</si>
  <si>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</si>
  <si>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</si>
  <si>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</si>
  <si>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</si>
  <si>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</si>
  <si>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</si>
  <si>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</si>
  <si>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</si>
  <si>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</si>
  <si>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</si>
  <si>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</si>
  <si>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</si>
  <si>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</si>
  <si>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</si>
  <si>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</si>
  <si>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</si>
  <si>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</si>
  <si>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</si>
  <si>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</si>
  <si>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</si>
  <si>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</si>
  <si>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</si>
  <si>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</si>
  <si>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</si>
  <si>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</si>
  <si>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</si>
  <si>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</si>
  <si>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</si>
  <si>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</si>
  <si>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</si>
  <si>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</si>
  <si>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</si>
  <si>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</si>
  <si>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</si>
  <si>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</si>
  <si>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</si>
  <si>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</si>
  <si>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</si>
  <si>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</si>
  <si>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</si>
  <si>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</si>
  <si>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</si>
  <si>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</si>
  <si>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</si>
  <si>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</si>
  <si>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</si>
  <si>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</si>
  <si>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</si>
  <si>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</si>
  <si>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</si>
  <si>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</si>
  <si>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</si>
  <si>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</si>
  <si>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</si>
  <si>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</si>
  <si>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</si>
  <si>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</si>
  <si>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</si>
  <si>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</si>
  <si>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</si>
  <si>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</si>
  <si>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</si>
  <si>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</si>
  <si>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</si>
  <si>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</si>
  <si>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</si>
  <si>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</si>
  <si>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</si>
  <si>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</si>
  <si>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</si>
  <si>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</si>
  <si>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</si>
  <si>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</si>
  <si>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</si>
  <si>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</si>
  <si>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</si>
  <si>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</si>
  <si>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</si>
  <si>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</si>
  <si>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</si>
  <si>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</si>
  <si>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</si>
  <si>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</si>
  <si>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</si>
  <si>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</si>
  <si>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</si>
  <si>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</si>
  <si>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</si>
  <si>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</si>
  <si>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</si>
  <si>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</si>
  <si>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</si>
  <si>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</si>
  <si>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</si>
  <si>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</si>
  <si>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</si>
  <si>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</si>
  <si>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</si>
  <si>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</si>
  <si>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</si>
  <si>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</si>
  <si>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</si>
  <si>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</si>
  <si>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</si>
  <si>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</si>
  <si>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</si>
  <si>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</si>
  <si>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</si>
  <si>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</si>
  <si>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</si>
  <si>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</si>
  <si>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</si>
  <si>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</si>
  <si>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</si>
  <si>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</si>
  <si>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</si>
  <si>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</si>
  <si>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</si>
  <si>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</si>
  <si>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</si>
  <si>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</si>
  <si>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</si>
  <si>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</si>
  <si>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</si>
  <si>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</si>
  <si>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</si>
  <si>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</si>
  <si>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</si>
  <si>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</si>
  <si>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</si>
  <si>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</si>
  <si>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</si>
  <si>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</si>
  <si>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</si>
  <si>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</si>
  <si>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</si>
  <si>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</si>
  <si>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</si>
  <si>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</si>
  <si>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</si>
  <si>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</si>
  <si>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</si>
  <si>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</si>
  <si>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</si>
  <si>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</si>
  <si>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</si>
  <si>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</si>
  <si>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</si>
  <si>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</si>
  <si>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</si>
  <si>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</si>
  <si>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</si>
  <si>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</si>
  <si>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</si>
  <si>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</si>
  <si>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</si>
  <si>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</si>
  <si>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</si>
  <si>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</si>
  <si>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</si>
  <si>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</si>
  <si>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</si>
  <si>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</si>
  <si>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</si>
  <si>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</si>
  <si>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</si>
  <si>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</si>
  <si>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</si>
  <si>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</si>
  <si>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</si>
  <si>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</si>
  <si>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</si>
  <si>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</si>
  <si>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</si>
  <si>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</si>
  <si>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</si>
  <si>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</si>
  <si>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</si>
  <si>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</si>
  <si>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</si>
  <si>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</si>
  <si>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</si>
  <si>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</si>
  <si>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</si>
  <si>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</si>
  <si>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</si>
  <si>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</si>
  <si>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</si>
  <si>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</si>
  <si>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</si>
  <si>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</si>
  <si>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</si>
  <si>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</si>
  <si>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</si>
  <si>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</si>
  <si>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</si>
  <si>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</si>
  <si>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</si>
  <si>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</si>
  <si>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</si>
  <si>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</si>
  <si>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</si>
  <si>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</si>
  <si>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</si>
  <si>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</si>
  <si>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</si>
  <si>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</si>
  <si>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</si>
  <si>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</si>
  <si>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</si>
  <si>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</si>
  <si>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</si>
  <si>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</si>
  <si>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</si>
  <si>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</si>
  <si>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</si>
  <si>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</si>
  <si>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</si>
  <si>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</si>
  <si>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</si>
  <si>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</si>
  <si>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</si>
  <si>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</si>
  <si>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</si>
  <si>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</si>
  <si>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</si>
  <si>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</si>
  <si>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</si>
  <si>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</si>
  <si>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</si>
  <si>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</si>
  <si>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</si>
  <si>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</si>
  <si>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</si>
  <si>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</si>
  <si>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</si>
  <si>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</si>
  <si>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</si>
  <si>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</si>
  <si>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</si>
  <si>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</si>
  <si>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</si>
  <si>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</si>
  <si>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</si>
  <si>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</si>
  <si>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</si>
  <si>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</si>
  <si>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</si>
  <si>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</si>
  <si>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</si>
  <si>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</si>
  <si>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</si>
  <si>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</si>
  <si>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</si>
  <si>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</si>
  <si>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</si>
  <si>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</si>
  <si>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</si>
  <si>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</si>
  <si>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</si>
  <si>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</si>
  <si>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</si>
  <si>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</si>
  <si>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</si>
  <si>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</si>
  <si>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</si>
  <si>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</si>
  <si>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</si>
  <si>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</si>
  <si>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</si>
  <si>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</si>
  <si>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</si>
  <si>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</si>
  <si>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</si>
  <si>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</si>
  <si>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</si>
  <si>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</si>
  <si>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</si>
  <si>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</si>
  <si>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</si>
  <si>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</si>
  <si>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</si>
  <si>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</si>
  <si>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</si>
  <si>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</si>
  <si>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</si>
  <si>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</si>
  <si>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</si>
  <si>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</si>
  <si>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</si>
  <si>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</si>
  <si>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</si>
  <si>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</si>
  <si>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</si>
  <si>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</si>
  <si>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</si>
  <si>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</si>
  <si>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</si>
  <si>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</si>
  <si>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</si>
  <si>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</si>
  <si>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</si>
  <si>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</si>
  <si>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</si>
  <si>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</si>
  <si>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</si>
  <si>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</si>
  <si>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</si>
  <si>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</si>
  <si>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</si>
  <si>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</si>
  <si>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</si>
  <si>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</si>
  <si>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</si>
  <si>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</si>
  <si>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</si>
  <si>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</si>
  <si>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</si>
  <si>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</si>
  <si>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</si>
  <si>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</si>
  <si>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</si>
  <si>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</si>
  <si>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</si>
  <si>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</si>
  <si>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</si>
  <si>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</si>
  <si>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</si>
  <si>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</si>
  <si>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</si>
  <si>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</si>
  <si>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</si>
  <si>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</si>
  <si>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</si>
  <si>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</si>
  <si>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</si>
  <si>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</si>
  <si>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</si>
  <si>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</si>
  <si>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</si>
  <si>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</si>
  <si>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</si>
  <si>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</si>
  <si>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</si>
  <si>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</si>
  <si>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</si>
  <si>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</si>
  <si>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</si>
  <si>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</si>
  <si>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</si>
  <si>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</si>
  <si>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</si>
  <si>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</si>
  <si>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</si>
  <si>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</si>
  <si>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</si>
  <si>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</si>
  <si>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</si>
  <si>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</si>
  <si>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</si>
  <si>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</si>
  <si>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</si>
  <si>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</si>
  <si>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</si>
  <si>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</si>
  <si>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</si>
  <si>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</si>
  <si>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</si>
  <si>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</si>
  <si>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</si>
  <si>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</si>
  <si>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</si>
  <si>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</si>
  <si>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</si>
  <si>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</si>
  <si>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</si>
  <si>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</si>
  <si>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</si>
  <si>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</si>
  <si>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</si>
  <si>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</si>
  <si>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</si>
  <si>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</si>
  <si>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</si>
  <si>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</si>
  <si>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</si>
  <si>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</si>
  <si>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</si>
  <si>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</si>
  <si>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</si>
  <si>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</si>
  <si>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</si>
  <si>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</si>
  <si>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</si>
  <si>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</si>
  <si>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</si>
  <si>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</si>
  <si>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</si>
  <si>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</si>
  <si>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</si>
  <si>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</si>
  <si>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</si>
  <si>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</si>
  <si>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</si>
  <si>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</si>
  <si>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</si>
  <si>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</si>
  <si>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</si>
  <si>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</si>
  <si>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</si>
  <si>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</si>
  <si>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</si>
  <si>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</si>
  <si>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</si>
  <si>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</si>
  <si>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</si>
  <si>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</si>
  <si>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</si>
  <si>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</si>
  <si>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</si>
  <si>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</si>
  <si>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</si>
  <si>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</si>
  <si>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</si>
  <si>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</si>
  <si>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</si>
  <si>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</si>
  <si>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</si>
  <si>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</si>
  <si>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</si>
  <si>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</si>
  <si>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</si>
  <si>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</si>
  <si>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</si>
  <si>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</si>
  <si>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</si>
  <si>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</si>
  <si>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</si>
  <si>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</si>
  <si>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</si>
  <si>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</si>
  <si>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</si>
  <si>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</si>
  <si>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</si>
  <si>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</si>
  <si>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</si>
  <si>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</si>
  <si>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</si>
  <si>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</si>
  <si>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</si>
  <si>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</si>
  <si>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</si>
  <si>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</si>
  <si>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</si>
  <si>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</si>
  <si>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</si>
  <si>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</si>
  <si>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</si>
  <si>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</si>
  <si>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</si>
  <si>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</si>
  <si>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</si>
  <si>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</si>
  <si>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</si>
  <si>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</si>
  <si>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</si>
  <si>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</si>
  <si>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</si>
  <si>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</si>
  <si>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</si>
  <si>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</si>
  <si>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</si>
  <si>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</si>
  <si>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</si>
  <si>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</si>
  <si>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</si>
  <si>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</si>
  <si>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</si>
  <si>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</si>
  <si>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</si>
  <si>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</si>
  <si>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</si>
  <si>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</si>
  <si>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</si>
  <si>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</si>
  <si>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</si>
  <si>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</si>
  <si>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</si>
  <si>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</si>
  <si>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</si>
  <si>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</si>
  <si>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</si>
  <si>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</si>
  <si>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</si>
  <si>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</si>
  <si>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</si>
  <si>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</si>
  <si>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</si>
  <si>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</si>
  <si>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</si>
  <si>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</si>
  <si>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</si>
  <si>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</si>
  <si>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</si>
  <si>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</si>
  <si>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</si>
  <si>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</si>
  <si>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</si>
  <si>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</si>
  <si>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</si>
  <si>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</si>
  <si>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</si>
  <si>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</si>
  <si>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</si>
  <si>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</si>
  <si>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</si>
  <si>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</si>
  <si>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</si>
  <si>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</si>
  <si>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</si>
  <si>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</si>
  <si>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</si>
  <si>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</si>
  <si>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</si>
  <si>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</si>
  <si>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</si>
  <si>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</si>
  <si>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</si>
  <si>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</si>
  <si>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</si>
  <si>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</si>
  <si>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</si>
  <si>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</si>
  <si>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</si>
  <si>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</si>
  <si>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</si>
  <si>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</si>
  <si>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</si>
  <si>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</si>
  <si>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</si>
  <si>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</si>
  <si>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</si>
  <si>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</si>
  <si>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</si>
  <si>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</si>
  <si>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</si>
  <si>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</si>
  <si>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</si>
  <si>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</si>
  <si>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</si>
  <si>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</si>
  <si>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</si>
  <si>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</si>
  <si>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</si>
  <si>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</si>
  <si>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</si>
  <si>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</si>
  <si>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</si>
  <si>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</si>
  <si>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</si>
  <si>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</si>
  <si>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</si>
  <si>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</si>
  <si>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</si>
  <si>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</si>
  <si>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</si>
  <si>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</si>
  <si>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</si>
  <si>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</si>
  <si>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</si>
  <si>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</si>
  <si>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</si>
  <si>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</si>
  <si>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</si>
  <si>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</si>
  <si>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</si>
  <si>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</si>
  <si>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</si>
  <si>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</si>
  <si>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</si>
  <si>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</si>
  <si>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</si>
  <si>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</si>
  <si>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</si>
  <si>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</si>
  <si>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</si>
  <si>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</si>
  <si>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</si>
  <si>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</si>
  <si>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</si>
  <si>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</si>
  <si>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</si>
  <si>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</si>
  <si>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</si>
  <si>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</si>
  <si>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</si>
  <si>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</si>
  <si>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</si>
  <si>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</si>
  <si>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</si>
  <si>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</si>
  <si>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</si>
  <si>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</si>
  <si>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</si>
  <si>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</si>
  <si>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</si>
  <si>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</si>
  <si>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</si>
  <si>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</si>
  <si>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</si>
  <si>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</si>
  <si>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</si>
  <si>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</si>
  <si>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</si>
  <si>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</si>
  <si>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</si>
  <si>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</si>
  <si>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</si>
  <si>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</si>
  <si>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</si>
  <si>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</si>
  <si>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</si>
  <si>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</si>
  <si>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</si>
  <si>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</si>
  <si>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</si>
  <si>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</si>
  <si>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</si>
  <si>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</si>
  <si>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</si>
  <si>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</si>
  <si>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</si>
  <si>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</si>
  <si>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</si>
  <si>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</si>
  <si>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</si>
  <si>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</si>
  <si>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</si>
  <si>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</si>
  <si>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</si>
  <si>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</si>
  <si>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</si>
  <si>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</si>
  <si>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</si>
  <si>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</si>
  <si>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</si>
  <si>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</si>
  <si>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</si>
  <si>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</si>
  <si>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</si>
  <si>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</si>
  <si>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</si>
  <si>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</si>
  <si>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</si>
  <si>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</si>
  <si>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</si>
  <si>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</si>
  <si>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</si>
  <si>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</si>
  <si>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</si>
  <si>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</si>
  <si>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</si>
  <si>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</si>
  <si>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</si>
  <si>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</si>
  <si>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</si>
  <si>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</si>
  <si>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</si>
  <si>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</si>
  <si>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</si>
  <si>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</si>
  <si>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</si>
  <si>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</si>
  <si>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</si>
  <si>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</si>
  <si>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</si>
  <si>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</si>
  <si>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</si>
  <si>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</si>
  <si>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</si>
  <si>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</si>
  <si>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</si>
  <si>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</si>
  <si>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</si>
  <si>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</si>
  <si>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</si>
  <si>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</si>
  <si>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</si>
  <si>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</si>
  <si>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</si>
  <si>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</si>
  <si>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</si>
  <si>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</si>
  <si>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</si>
  <si>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</si>
  <si>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</si>
  <si>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</si>
  <si>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</si>
  <si>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</si>
  <si>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</si>
  <si>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</si>
  <si>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</si>
  <si>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</si>
  <si>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</si>
  <si>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</si>
  <si>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</si>
  <si>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</si>
  <si>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</si>
  <si>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</si>
  <si>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</si>
  <si>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</si>
  <si>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</si>
  <si>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</si>
  <si>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</si>
  <si>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</si>
  <si>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</si>
  <si>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</si>
  <si>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</si>
  <si>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</si>
  <si>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</si>
  <si>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</si>
  <si>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</si>
  <si>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</si>
  <si>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</si>
  <si>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</si>
  <si>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</si>
  <si>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</si>
  <si>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</si>
  <si>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</si>
  <si>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</si>
  <si>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</si>
  <si>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</si>
  <si>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</si>
  <si>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</si>
  <si>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</si>
  <si>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</si>
  <si>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</si>
  <si>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</si>
  <si>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</si>
  <si>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</si>
  <si>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</si>
  <si>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</si>
  <si>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</si>
  <si>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</si>
  <si>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</si>
  <si>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</si>
  <si>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</si>
  <si>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</si>
  <si>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</si>
  <si>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</si>
  <si>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</si>
  <si>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</si>
  <si>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</si>
  <si>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</si>
  <si>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</si>
  <si>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</si>
  <si>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</si>
  <si>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</si>
  <si>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</si>
  <si>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</si>
  <si>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</si>
  <si>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</si>
  <si>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</si>
  <si>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</si>
  <si>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</si>
  <si>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</si>
  <si>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</si>
  <si>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</si>
  <si>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</si>
  <si>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</si>
  <si>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</si>
  <si>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</si>
  <si>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</si>
  <si>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</si>
  <si>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</si>
  <si>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</si>
  <si>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</si>
  <si>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</si>
  <si>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</si>
  <si>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</si>
  <si>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</si>
  <si>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</si>
  <si>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</si>
  <si>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</si>
  <si>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</si>
  <si>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</si>
  <si>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</si>
  <si>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</si>
  <si>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</si>
  <si>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</si>
  <si>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</si>
  <si>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</si>
  <si>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</si>
  <si>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</si>
  <si>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</si>
  <si>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</si>
  <si>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</si>
  <si>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</si>
  <si>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</si>
  <si>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</si>
  <si>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</si>
  <si>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</si>
  <si>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</si>
  <si>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</si>
  <si>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</si>
  <si>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</si>
  <si>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</si>
  <si>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</si>
  <si>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</si>
  <si>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</si>
  <si>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</si>
  <si>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</si>
  <si>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</si>
  <si>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</si>
  <si>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</si>
  <si>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</si>
  <si>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</si>
  <si>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</si>
  <si>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</si>
  <si>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</si>
  <si>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</si>
  <si>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</si>
  <si>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</si>
  <si>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</si>
  <si>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</si>
  <si>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</si>
  <si>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</si>
  <si>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</si>
  <si>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</si>
  <si>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</si>
  <si>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</si>
  <si>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</si>
  <si>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</si>
  <si>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</si>
  <si>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</si>
  <si>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</si>
  <si>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</si>
  <si>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</si>
  <si>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</si>
  <si>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</si>
  <si>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</si>
  <si>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</si>
  <si>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</si>
  <si>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</si>
  <si>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</si>
  <si>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</si>
  <si>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</si>
  <si>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</si>
  <si>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</si>
  <si>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</si>
  <si>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</si>
  <si>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</si>
  <si>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</si>
  <si>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</si>
  <si>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</si>
  <si>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</si>
  <si>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</si>
  <si>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</si>
  <si>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</si>
  <si>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</si>
  <si>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</si>
  <si>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</si>
  <si>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</si>
  <si>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</si>
  <si>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</si>
  <si>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</si>
  <si>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</si>
  <si>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</si>
  <si>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</si>
  <si>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</si>
  <si>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</si>
  <si>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</si>
  <si>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</si>
  <si>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</si>
  <si>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</si>
  <si>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</si>
  <si>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</si>
  <si>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</si>
  <si>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</si>
  <si>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</si>
  <si>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</si>
  <si>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</si>
  <si>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</si>
  <si>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</si>
  <si>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</si>
  <si>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</si>
  <si>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</si>
  <si>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</si>
  <si>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</si>
  <si>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</si>
  <si>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</si>
  <si>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</si>
  <si>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</si>
  <si>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</si>
  <si>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</si>
  <si>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</si>
  <si>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</si>
  <si>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</si>
  <si>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</si>
  <si>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</si>
  <si>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</si>
  <si>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</si>
  <si>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</si>
  <si>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</si>
  <si>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</si>
  <si>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</si>
  <si>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</si>
  <si>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</si>
  <si>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</si>
  <si>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</si>
  <si>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</si>
  <si>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</si>
  <si>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</si>
  <si>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</si>
  <si>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</si>
  <si>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</si>
  <si>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</si>
  <si>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</si>
  <si>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</si>
  <si>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</si>
  <si>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</si>
  <si>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</si>
  <si>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</si>
  <si>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</si>
  <si>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</si>
  <si>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</si>
  <si>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</si>
  <si>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</si>
  <si>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</si>
  <si>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</si>
  <si>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</si>
  <si>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</si>
  <si>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</si>
  <si>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</si>
  <si>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</si>
  <si>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</si>
  <si>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</si>
  <si>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</si>
  <si>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</si>
  <si>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</si>
  <si>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</si>
  <si>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</si>
  <si>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</si>
  <si>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</si>
  <si>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</si>
  <si>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</si>
  <si>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</si>
  <si>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</si>
  <si>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</si>
  <si>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</si>
  <si>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</si>
  <si>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</si>
  <si>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</si>
  <si>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</si>
  <si>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</si>
  <si>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</si>
  <si>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</si>
  <si>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</si>
  <si>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</si>
  <si>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</si>
  <si>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</si>
  <si>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</si>
  <si>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</si>
  <si>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</si>
  <si>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</si>
  <si>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</si>
  <si>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</si>
  <si>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</si>
  <si>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</si>
  <si>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</si>
  <si>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</si>
  <si>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</si>
  <si>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</si>
  <si>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</si>
  <si>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</si>
  <si>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</si>
  <si>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</si>
  <si>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</si>
  <si>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</si>
  <si>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</si>
  <si>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</si>
  <si>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</si>
  <si>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</si>
  <si>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</si>
  <si>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</si>
  <si>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</si>
  <si>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</si>
  <si>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</si>
  <si>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</si>
  <si>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</si>
  <si>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</si>
  <si>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</si>
  <si>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</si>
  <si>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</si>
  <si>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</si>
  <si>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</si>
  <si>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</si>
  <si>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</si>
  <si>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</si>
  <si>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</si>
  <si>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</si>
  <si>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</si>
  <si>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</si>
  <si>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</si>
  <si>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</si>
  <si>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</si>
  <si>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</si>
  <si>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</si>
  <si>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</si>
  <si>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</si>
  <si>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</si>
  <si>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</si>
  <si>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</si>
  <si>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</si>
  <si>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</si>
  <si>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</si>
  <si>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</si>
  <si>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</si>
  <si>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</si>
  <si>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</si>
  <si>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</si>
  <si>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</si>
  <si>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</si>
  <si>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</si>
  <si>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</si>
  <si>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</si>
  <si>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</si>
  <si>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</si>
  <si>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</si>
  <si>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</si>
  <si>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</si>
  <si>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</si>
  <si>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</si>
  <si>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</si>
  <si>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</si>
  <si>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</si>
  <si>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</si>
  <si>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</si>
  <si>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</si>
  <si>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</si>
  <si>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</si>
  <si>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</si>
  <si>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</si>
  <si>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</si>
  <si>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</si>
  <si>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</si>
  <si>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</si>
  <si>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</si>
  <si>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</si>
  <si>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</si>
  <si>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</si>
  <si>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</si>
  <si>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</si>
  <si>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</si>
  <si>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</si>
  <si>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</si>
  <si>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</si>
  <si>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</si>
  <si>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</si>
  <si>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</si>
  <si>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</si>
  <si>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</si>
  <si>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</si>
  <si>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</si>
  <si>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</si>
  <si>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</si>
  <si>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</si>
  <si>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</si>
  <si>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</si>
  <si>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</si>
  <si>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</si>
  <si>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</si>
  <si>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</si>
  <si>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</si>
  <si>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</si>
  <si>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</si>
  <si>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</si>
  <si>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</si>
  <si>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</si>
  <si>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</si>
  <si>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</si>
  <si>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</si>
  <si>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</si>
  <si>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</si>
  <si>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</si>
  <si>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</si>
  <si>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</si>
  <si>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</si>
  <si>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</si>
  <si>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</si>
  <si>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</si>
  <si>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</si>
  <si>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</si>
  <si>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</si>
  <si>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</si>
  <si>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</si>
  <si>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</si>
  <si>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</si>
  <si>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</si>
  <si>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</si>
  <si>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</si>
  <si>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</si>
  <si>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</si>
  <si>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</si>
  <si>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</si>
  <si>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</si>
  <si>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</si>
  <si>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</si>
  <si>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</si>
  <si>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</si>
  <si>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</si>
  <si>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</si>
  <si>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</si>
  <si>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</si>
  <si>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</si>
  <si>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</si>
  <si>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</si>
  <si>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</si>
  <si>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</si>
  <si>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</si>
  <si>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</si>
  <si>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</si>
  <si>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</si>
  <si>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</si>
  <si>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</si>
  <si>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</si>
  <si>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</si>
  <si>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</si>
  <si>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</si>
  <si>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</si>
  <si>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</si>
  <si>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</si>
  <si>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</si>
  <si>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</si>
  <si>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</si>
  <si>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</si>
  <si>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</si>
  <si>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</si>
  <si>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</si>
  <si>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</si>
  <si>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</si>
  <si>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</si>
  <si>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</si>
  <si>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</si>
  <si>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</si>
  <si>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</si>
  <si>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</si>
  <si>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</si>
  <si>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</si>
  <si>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</si>
  <si>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</si>
  <si>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</si>
  <si>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</si>
  <si>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</si>
  <si>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</si>
  <si>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</si>
  <si>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</si>
  <si>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</si>
  <si>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</si>
  <si>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</si>
  <si>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</si>
  <si>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</si>
  <si>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</si>
  <si>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</si>
  <si>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</si>
  <si>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</si>
  <si>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</si>
  <si>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</si>
  <si>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</si>
  <si>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</si>
  <si>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</si>
  <si>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</si>
  <si>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</si>
  <si>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</si>
  <si>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</si>
  <si>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</si>
  <si>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</si>
  <si>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</si>
  <si>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</si>
  <si>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</si>
  <si>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</si>
  <si>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</si>
  <si>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</si>
  <si>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</si>
  <si>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</si>
  <si>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</si>
  <si>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</si>
  <si>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</si>
  <si>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</si>
  <si>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</si>
  <si>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</si>
  <si>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</si>
  <si>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</si>
  <si>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</si>
  <si>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</si>
  <si>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</si>
  <si>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</si>
  <si>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</si>
  <si>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</si>
  <si>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</si>
  <si>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</si>
  <si>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</si>
  <si>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</si>
  <si>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</si>
  <si>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</si>
  <si>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</si>
  <si>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</si>
  <si>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</si>
  <si>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</si>
  <si>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</si>
  <si>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</si>
  <si>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</si>
  <si>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</si>
  <si>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</si>
  <si>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</si>
  <si>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</si>
  <si>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</si>
  <si>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</si>
  <si>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</si>
  <si>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</si>
  <si>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</si>
  <si>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</si>
  <si>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</si>
  <si>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</si>
  <si>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</si>
  <si>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</si>
  <si>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</si>
  <si>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</si>
  <si>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</si>
  <si>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</si>
  <si>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</si>
  <si>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</si>
  <si>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</si>
  <si>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</si>
  <si>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</si>
  <si>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</si>
  <si>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</si>
  <si>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</si>
  <si>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</si>
  <si>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</si>
  <si>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</si>
  <si>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</si>
  <si>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</si>
  <si>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</si>
  <si>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</si>
  <si>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</si>
  <si>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</si>
  <si>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</si>
  <si>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</si>
  <si>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</si>
  <si>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</si>
  <si>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</si>
  <si>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</si>
  <si>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</si>
  <si>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</si>
  <si>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</si>
  <si>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</si>
  <si>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</si>
  <si>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</si>
  <si>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</si>
  <si>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</si>
  <si>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</si>
  <si>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</si>
  <si>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</si>
  <si>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</si>
  <si>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</si>
  <si>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</si>
  <si>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</si>
  <si>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</si>
  <si>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</si>
  <si>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</si>
  <si>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</si>
  <si>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</si>
  <si>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</si>
  <si>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</si>
  <si>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</si>
  <si>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</si>
  <si>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</si>
  <si>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</si>
  <si>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</si>
  <si>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</si>
  <si>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</si>
  <si>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</si>
  <si>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</si>
  <si>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</si>
  <si>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</si>
  <si>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</si>
  <si>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</si>
  <si>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</si>
  <si>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</si>
  <si>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</si>
  <si>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</si>
  <si>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</si>
  <si>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</si>
  <si>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</si>
  <si>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</si>
  <si>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</si>
  <si>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</si>
  <si>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</si>
  <si>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</si>
  <si>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</si>
  <si>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</si>
  <si>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</si>
  <si>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</si>
  <si>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</si>
  <si>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</si>
  <si>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</si>
  <si>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</si>
  <si>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</si>
  <si>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</si>
  <si>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</si>
  <si>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</si>
  <si>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</si>
  <si>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</si>
  <si>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</si>
  <si>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</si>
  <si>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</si>
  <si>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</si>
  <si>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</si>
  <si>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</si>
  <si>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</si>
  <si>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</si>
  <si>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</si>
  <si>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</si>
  <si>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</si>
  <si>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</si>
  <si>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</si>
  <si>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</si>
  <si>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</si>
  <si>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</si>
  <si>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</si>
  <si>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</si>
  <si>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</si>
  <si>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</si>
  <si>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</si>
  <si>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</si>
  <si>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</si>
  <si>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</si>
  <si>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</si>
  <si>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</si>
  <si>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</si>
  <si>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</si>
  <si>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</si>
  <si>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</si>
  <si>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</si>
  <si>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</si>
  <si>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</si>
  <si>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</si>
  <si>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</si>
  <si>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</si>
  <si>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</si>
  <si>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</si>
  <si>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</si>
  <si>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</si>
  <si>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</si>
  <si>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</si>
  <si>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</si>
  <si>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</si>
  <si>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</si>
  <si>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</si>
  <si>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</si>
  <si>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</si>
  <si>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</si>
  <si>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</si>
  <si>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</si>
  <si>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</si>
  <si>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</si>
  <si>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</si>
  <si>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</si>
  <si>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</si>
  <si>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</si>
  <si>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</si>
  <si>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</si>
  <si>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</si>
  <si>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</si>
  <si>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</si>
  <si>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</si>
  <si>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</si>
  <si>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</si>
  <si>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</si>
  <si>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</si>
  <si>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</si>
  <si>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</si>
  <si>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</si>
  <si>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</si>
  <si>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</si>
  <si>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</si>
  <si>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</si>
  <si>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</si>
  <si>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</si>
  <si>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</si>
  <si>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</si>
  <si>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</si>
  <si>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</si>
  <si>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</si>
  <si>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</si>
  <si>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</si>
  <si>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</si>
  <si>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</si>
  <si>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</si>
  <si>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</si>
  <si>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</si>
  <si>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</si>
  <si>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</si>
  <si>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</si>
  <si>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</si>
  <si>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</si>
  <si>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</si>
  <si>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</si>
  <si>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</si>
  <si>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</si>
  <si>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</si>
  <si>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</si>
  <si>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</si>
  <si>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</si>
  <si>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</si>
  <si>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</si>
  <si>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</si>
  <si>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</si>
  <si>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</si>
  <si>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</si>
  <si>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</si>
  <si>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</si>
  <si>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</si>
  <si>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</si>
  <si>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</si>
  <si>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</si>
  <si>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</si>
  <si>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</si>
  <si>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</si>
  <si>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</si>
  <si>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</si>
  <si>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</si>
  <si>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</si>
  <si>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</si>
  <si>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</si>
  <si>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</si>
  <si>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</si>
  <si>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</si>
  <si>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</si>
  <si>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</si>
  <si>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</si>
  <si>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</si>
  <si>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</si>
  <si>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</si>
  <si>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</si>
  <si>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</si>
  <si>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</si>
  <si>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</si>
  <si>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</si>
  <si>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</si>
  <si>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</si>
  <si>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</si>
  <si>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</si>
  <si>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</si>
  <si>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</si>
  <si>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</si>
  <si>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</si>
  <si>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</si>
  <si>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</si>
  <si>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</si>
  <si>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</si>
  <si>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</si>
  <si>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</si>
  <si>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</si>
  <si>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</si>
  <si>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</si>
  <si>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</si>
  <si>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</si>
  <si>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</si>
  <si>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</si>
  <si>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</si>
  <si>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</si>
  <si>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</si>
  <si>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</si>
  <si>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</si>
  <si>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</si>
  <si>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</si>
  <si>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</si>
  <si>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</si>
  <si>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</si>
  <si>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</si>
  <si>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</si>
  <si>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</si>
  <si>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</si>
  <si>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</si>
  <si>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</si>
  <si>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</si>
  <si>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</si>
  <si>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</si>
  <si>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</si>
  <si>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</si>
  <si>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</si>
  <si>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</si>
  <si>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</si>
  <si>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</si>
  <si>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</si>
  <si>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</si>
  <si>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</si>
  <si>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</si>
  <si>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</si>
  <si>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</si>
  <si>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</si>
  <si>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</si>
  <si>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</si>
  <si>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</si>
  <si>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</si>
  <si>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</si>
  <si>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</si>
  <si>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</si>
  <si>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</si>
  <si>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</si>
  <si>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</si>
  <si>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</si>
  <si>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</si>
  <si>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</si>
  <si>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</si>
  <si>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</si>
  <si>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</si>
  <si>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</si>
  <si>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</si>
  <si>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</si>
  <si>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</si>
  <si>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</si>
  <si>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</si>
  <si>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</si>
  <si>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</si>
  <si>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</si>
  <si>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</si>
  <si>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</si>
  <si>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</si>
  <si>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</si>
  <si>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</si>
  <si>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</si>
  <si>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</si>
  <si>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</si>
  <si>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</si>
  <si>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</si>
  <si>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</si>
  <si>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</si>
  <si>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</si>
  <si>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</si>
  <si>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</si>
  <si>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</si>
  <si>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</si>
  <si>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</si>
  <si>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</si>
  <si>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</si>
  <si>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</si>
  <si>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</si>
  <si>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</si>
  <si>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</si>
  <si>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</si>
  <si>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</si>
  <si>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</si>
  <si>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</si>
  <si>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</si>
  <si>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</si>
  <si>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</si>
  <si>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</si>
  <si>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</si>
  <si>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</si>
  <si>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</si>
  <si>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</si>
  <si>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</si>
  <si>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</si>
  <si>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</si>
  <si>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</si>
  <si>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</si>
  <si>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</si>
  <si>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</si>
  <si>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</si>
  <si>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</si>
  <si>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</si>
  <si>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</si>
  <si>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</si>
  <si>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</si>
  <si>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</si>
  <si>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</si>
  <si>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</si>
  <si>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</si>
  <si>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</si>
  <si>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</si>
  <si>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</si>
  <si>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</si>
  <si>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</si>
  <si>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</si>
  <si>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</si>
  <si>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</si>
  <si>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</si>
  <si>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</si>
  <si>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</si>
  <si>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</si>
  <si>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</si>
  <si>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</si>
  <si>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</si>
  <si>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</si>
  <si>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</si>
  <si>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</si>
  <si>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</si>
  <si>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</si>
  <si>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</si>
  <si>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</si>
  <si>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</si>
  <si>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</si>
  <si>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</si>
  <si>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</si>
  <si>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</si>
  <si>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</si>
  <si>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</si>
  <si>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</si>
  <si>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</si>
  <si>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</si>
  <si>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</si>
  <si>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</si>
  <si>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</si>
  <si>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</si>
  <si>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</si>
  <si>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</si>
  <si>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</si>
  <si>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</si>
  <si>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</si>
  <si>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</si>
  <si>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</si>
  <si>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</si>
  <si>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</si>
  <si>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</si>
  <si>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</si>
  <si>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</si>
  <si>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</si>
  <si>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</si>
  <si>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</si>
  <si>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</si>
  <si>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</si>
  <si>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</si>
  <si>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</si>
  <si>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</si>
  <si>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</si>
  <si>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</si>
  <si>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</si>
  <si>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</si>
  <si>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</si>
  <si>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</si>
  <si>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</si>
  <si>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</si>
  <si>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</si>
  <si>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</si>
  <si>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</si>
  <si>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</si>
  <si>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</si>
  <si>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</si>
  <si>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</si>
  <si>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</si>
  <si>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</si>
  <si>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</si>
  <si>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</si>
  <si>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</si>
  <si>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</si>
  <si>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</si>
  <si>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</si>
  <si>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</si>
  <si>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</si>
  <si>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</si>
  <si>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</si>
  <si>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</si>
  <si>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</si>
  <si>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</si>
  <si>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</si>
  <si>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</si>
  <si>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</si>
  <si>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</si>
  <si>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</si>
  <si>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</si>
  <si>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</si>
  <si>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</si>
  <si>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</si>
  <si>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</si>
  <si>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</si>
  <si>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</si>
  <si>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</si>
  <si>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</si>
  <si>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</si>
  <si>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</si>
  <si>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</si>
  <si>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</si>
  <si>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</si>
  <si>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</si>
  <si>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</si>
  <si>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</si>
  <si>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</si>
  <si>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</si>
  <si>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</si>
  <si>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</si>
  <si>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</si>
  <si>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</si>
  <si>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</si>
  <si>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</si>
  <si>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</si>
  <si>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</si>
  <si>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</si>
  <si>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</si>
  <si>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</si>
  <si>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</si>
  <si>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</si>
  <si>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</si>
  <si>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</si>
  <si>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</si>
  <si>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</si>
  <si>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</si>
  <si>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</si>
  <si>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</si>
  <si>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</si>
  <si>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</si>
  <si>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</si>
  <si>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</si>
  <si>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</si>
  <si>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</si>
  <si>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</si>
  <si>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</si>
  <si>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</si>
  <si>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</si>
  <si>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</si>
  <si>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</si>
  <si>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</si>
  <si>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</si>
  <si>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</si>
  <si>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</si>
  <si>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</si>
  <si>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</si>
  <si>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</si>
  <si>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</si>
  <si>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</si>
  <si>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</si>
  <si>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</si>
  <si>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</si>
  <si>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</si>
  <si>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</si>
  <si>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</si>
  <si>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</si>
  <si>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</si>
  <si>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</si>
  <si>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</si>
  <si>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</si>
  <si>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</si>
  <si>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</si>
  <si>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</si>
  <si>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</si>
  <si>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</si>
  <si>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</si>
  <si>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</si>
  <si>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</si>
  <si>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</si>
  <si>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</si>
  <si>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</si>
  <si>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</si>
  <si>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</si>
  <si>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</si>
  <si>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</si>
  <si>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</si>
  <si>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</si>
  <si>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</si>
  <si>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</si>
  <si>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</si>
  <si>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</si>
  <si>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</si>
  <si>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</si>
  <si>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</si>
  <si>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</si>
  <si>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</si>
  <si>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</si>
  <si>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</si>
  <si>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</si>
  <si>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</si>
  <si>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</si>
  <si>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</si>
  <si>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</si>
  <si>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</si>
  <si>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</si>
  <si>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</si>
  <si>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</si>
  <si>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</si>
  <si>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</si>
  <si>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</si>
  <si>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</si>
  <si>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</si>
  <si>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</si>
  <si>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</si>
  <si>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</si>
  <si>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</si>
  <si>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</si>
  <si>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</si>
  <si>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</si>
  <si>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</si>
  <si>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</si>
  <si>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</si>
  <si>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</si>
  <si>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</si>
  <si>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</si>
  <si>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</si>
  <si>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</si>
  <si>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</si>
  <si>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</si>
  <si>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</si>
  <si>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</si>
  <si>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</si>
  <si>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</si>
  <si>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</si>
  <si>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</si>
  <si>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</si>
  <si>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</si>
  <si>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</si>
  <si>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</si>
  <si>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</si>
  <si>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</si>
  <si>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</si>
  <si>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</si>
  <si>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</si>
  <si>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</si>
  <si>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</si>
  <si>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</si>
  <si>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</si>
  <si>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</si>
  <si>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</si>
  <si>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</si>
  <si>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</si>
  <si>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</si>
  <si>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</si>
  <si>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</si>
  <si>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</si>
  <si>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</si>
  <si>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</si>
  <si>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</si>
  <si>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</si>
  <si>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</si>
  <si>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</si>
  <si>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</si>
  <si>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</si>
  <si>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</si>
  <si>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</si>
  <si>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</si>
  <si>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</si>
  <si>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</si>
  <si>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</si>
  <si>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</si>
  <si>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</si>
  <si>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</si>
  <si>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</si>
  <si>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</si>
  <si>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</si>
  <si>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</si>
  <si>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</si>
  <si>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</si>
  <si>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</si>
  <si>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</si>
  <si>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</si>
  <si>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</si>
  <si>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</si>
  <si>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</si>
  <si>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</si>
  <si>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</si>
  <si>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</si>
  <si>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</si>
  <si>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</si>
  <si>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</si>
  <si>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</si>
  <si>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</si>
  <si>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</si>
  <si>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</si>
  <si>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</si>
  <si>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</si>
  <si>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</si>
  <si>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</si>
  <si>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</si>
  <si>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</si>
  <si>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</si>
  <si>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</si>
  <si>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</si>
  <si>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</si>
  <si>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</si>
  <si>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</si>
  <si>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</si>
  <si>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</si>
  <si>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</si>
  <si>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</si>
  <si>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</si>
  <si>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</si>
  <si>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</si>
  <si>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</si>
  <si>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</si>
  <si>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</si>
  <si>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</si>
  <si>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</si>
  <si>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</si>
  <si>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</si>
  <si>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</si>
  <si>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</si>
  <si>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</si>
  <si>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</si>
  <si>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</si>
  <si>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</si>
  <si>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</si>
  <si>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</si>
  <si>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</si>
  <si>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</si>
  <si>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</si>
  <si>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</si>
  <si>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</si>
  <si>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</si>
  <si>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</si>
  <si>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</si>
  <si>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</si>
  <si>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</si>
  <si>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</si>
  <si>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</si>
  <si>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</si>
  <si>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</si>
  <si>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</si>
  <si>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</si>
  <si>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</si>
  <si>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</si>
  <si>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</si>
  <si>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</si>
  <si>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</si>
  <si>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</si>
  <si>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</si>
  <si>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</si>
  <si>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</si>
  <si>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</si>
  <si>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</si>
  <si>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</si>
  <si>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</si>
  <si>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</si>
  <si>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</si>
  <si>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</si>
  <si>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</si>
  <si>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</si>
  <si>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</si>
  <si>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</si>
  <si>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</si>
  <si>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</si>
  <si>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</si>
  <si>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</si>
  <si>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</si>
  <si>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</si>
  <si>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</si>
  <si>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</si>
  <si>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</si>
  <si>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</si>
  <si>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</si>
  <si>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</si>
  <si>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</si>
  <si>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</si>
  <si>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</si>
  <si>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</si>
  <si>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</si>
  <si>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</si>
  <si>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</si>
  <si>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</si>
  <si>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</si>
  <si>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</si>
  <si>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</si>
  <si>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</si>
  <si>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</si>
  <si>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</si>
  <si>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</si>
  <si>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</si>
  <si>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</si>
  <si>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</si>
  <si>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</si>
  <si>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</si>
  <si>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</si>
  <si>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</si>
  <si>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</si>
  <si>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</si>
  <si>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</si>
  <si>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</si>
  <si>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</si>
  <si>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</si>
  <si>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</si>
  <si>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</si>
  <si>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</si>
  <si>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</si>
  <si>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</si>
  <si>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</si>
  <si>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</si>
  <si>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</si>
  <si>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</si>
  <si>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</si>
  <si>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</si>
  <si>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</si>
  <si>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</si>
  <si>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</si>
  <si>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</si>
  <si>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</si>
  <si>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</si>
  <si>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</si>
  <si>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</si>
  <si>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</si>
  <si>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</si>
  <si>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</si>
  <si>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</si>
  <si>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</si>
  <si>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</si>
  <si>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</si>
  <si>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</si>
  <si>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</si>
  <si>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</si>
  <si>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</si>
  <si>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</si>
  <si>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</si>
  <si>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</si>
  <si>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</si>
  <si>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</si>
  <si>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</si>
  <si>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</si>
  <si>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</si>
  <si>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</si>
  <si>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</si>
  <si>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</si>
  <si>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</si>
  <si>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</si>
  <si>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</si>
  <si>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</si>
  <si>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</si>
  <si>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</si>
  <si>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</si>
  <si>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</si>
  <si>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</si>
  <si>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</si>
  <si>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</si>
  <si>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</si>
  <si>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</si>
  <si>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</si>
  <si>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</si>
  <si>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</si>
  <si>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</si>
  <si>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</si>
  <si>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</si>
  <si>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</si>
  <si>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</si>
  <si>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</si>
  <si>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</si>
  <si>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</si>
  <si>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</si>
  <si>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</si>
  <si>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</si>
  <si>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</si>
  <si>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</si>
  <si>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</si>
  <si>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</si>
  <si>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</si>
  <si>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</si>
  <si>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</si>
  <si>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</si>
  <si>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</si>
  <si>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</si>
  <si>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</si>
  <si>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</si>
  <si>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</si>
  <si>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</si>
  <si>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</si>
  <si>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</si>
  <si>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</si>
  <si>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</si>
  <si>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</si>
  <si>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</si>
  <si>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</si>
  <si>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</si>
  <si>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</si>
  <si>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</si>
  <si>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</si>
  <si>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</si>
  <si>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</si>
  <si>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</si>
  <si>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</si>
  <si>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</si>
  <si>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</si>
  <si>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</si>
  <si>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</si>
  <si>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</si>
  <si>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</si>
  <si>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</si>
  <si>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</si>
  <si>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</si>
  <si>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</si>
  <si>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</si>
  <si>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</si>
  <si>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</si>
  <si>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</si>
  <si>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</si>
  <si>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</si>
  <si>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</si>
  <si>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</si>
  <si>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</si>
  <si>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</si>
  <si>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</si>
  <si>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</si>
  <si>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</si>
  <si>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</si>
  <si>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</si>
  <si>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</si>
  <si>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</si>
  <si>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</si>
  <si>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</si>
  <si>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</si>
  <si>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</si>
  <si>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</si>
  <si>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</si>
  <si>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</si>
  <si>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</si>
  <si>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</si>
  <si>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</si>
  <si>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</si>
  <si>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</si>
  <si>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</si>
  <si>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</si>
  <si>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</si>
  <si>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</si>
  <si>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</si>
  <si>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</si>
  <si>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</si>
  <si>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</si>
  <si>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</si>
  <si>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</si>
  <si>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</si>
  <si>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</si>
  <si>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</si>
  <si>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</si>
  <si>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</si>
  <si>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</si>
  <si>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</si>
  <si>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</si>
  <si>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</si>
  <si>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</si>
  <si>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</si>
  <si>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</si>
  <si>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</si>
  <si>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</si>
  <si>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</si>
  <si>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</si>
  <si>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</si>
  <si>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</si>
  <si>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</si>
  <si>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</si>
  <si>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</si>
  <si>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</si>
  <si>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</si>
  <si>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</si>
  <si>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</si>
  <si>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</si>
  <si>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</si>
  <si>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</si>
  <si>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</si>
  <si>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</si>
  <si>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</si>
  <si>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</si>
  <si>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</si>
  <si>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</si>
  <si>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</si>
  <si>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</si>
  <si>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</si>
  <si>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</si>
  <si>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</si>
  <si>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</si>
  <si>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</si>
  <si>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</si>
  <si>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</si>
  <si>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</si>
  <si>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</si>
  <si>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</si>
  <si>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</si>
  <si>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</si>
  <si>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</si>
  <si>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</si>
  <si>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</si>
  <si>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</si>
  <si>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</si>
  <si>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</si>
  <si>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</si>
  <si>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</si>
  <si>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</si>
  <si>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</si>
  <si>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</si>
  <si>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</si>
  <si>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</si>
  <si>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</si>
  <si>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</si>
  <si>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</si>
  <si>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</si>
  <si>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</si>
  <si>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</si>
  <si>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</si>
  <si>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</si>
  <si>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</si>
  <si>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</si>
  <si>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</si>
  <si>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</si>
  <si>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</si>
  <si>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</si>
  <si>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</si>
  <si>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</si>
  <si>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</si>
  <si>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</si>
  <si>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</si>
  <si>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</si>
  <si>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</si>
  <si>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</si>
  <si>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</si>
  <si>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</si>
  <si>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</si>
  <si>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</si>
  <si>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</si>
  <si>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</si>
  <si>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</si>
  <si>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</si>
  <si>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</si>
  <si>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</si>
  <si>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</si>
  <si>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</si>
  <si>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</si>
  <si>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</si>
  <si>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</si>
  <si>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</si>
  <si>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</si>
  <si>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</si>
  <si>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</si>
  <si>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</si>
  <si>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</si>
  <si>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</si>
  <si>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</si>
  <si>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</si>
  <si>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</si>
  <si>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</si>
  <si>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</si>
  <si>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</si>
  <si>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</si>
  <si>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</si>
  <si>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</si>
  <si>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</si>
  <si>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</si>
  <si>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</si>
  <si>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</si>
  <si>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</si>
  <si>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</si>
  <si>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</si>
  <si>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</si>
  <si>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</si>
  <si>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</si>
  <si>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</si>
  <si>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</si>
  <si>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</si>
  <si>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</si>
  <si>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</si>
  <si>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</si>
  <si>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</si>
  <si>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</si>
  <si>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</si>
  <si>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</si>
  <si>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</si>
  <si>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</si>
  <si>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</si>
  <si>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</si>
  <si>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</si>
  <si>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</si>
  <si>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</si>
  <si>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</si>
  <si>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</si>
  <si>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</si>
  <si>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</si>
  <si>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</si>
  <si>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</si>
  <si>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</si>
  <si>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</si>
  <si>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</si>
  <si>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</si>
  <si>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</si>
  <si>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</si>
  <si>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</si>
  <si>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</si>
  <si>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</si>
  <si>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</si>
  <si>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</si>
  <si>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</si>
  <si>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</si>
  <si>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</si>
  <si>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</si>
  <si>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</si>
  <si>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</si>
  <si>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</si>
  <si>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</si>
  <si>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</si>
  <si>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</si>
  <si>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</si>
  <si>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</si>
  <si>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</si>
  <si>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</si>
  <si>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</si>
  <si>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</si>
  <si>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</si>
  <si>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</si>
  <si>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</si>
  <si>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</si>
  <si>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</si>
  <si>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</si>
  <si>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</si>
  <si>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</si>
  <si>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</si>
  <si>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</si>
  <si>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</si>
  <si>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</si>
  <si>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</si>
  <si>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</si>
  <si>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</si>
  <si>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</si>
  <si>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</si>
  <si>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</si>
  <si>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</si>
  <si>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</si>
  <si>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</si>
  <si>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</si>
  <si>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</si>
  <si>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</si>
  <si>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</si>
  <si>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</si>
  <si>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</si>
  <si>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</si>
  <si>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</si>
  <si>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</si>
  <si>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</si>
  <si>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</si>
  <si>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</si>
  <si>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</si>
  <si>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</si>
  <si>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</si>
  <si>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</si>
  <si>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</si>
  <si>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</si>
  <si>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</si>
  <si>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</si>
  <si>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</si>
  <si>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</si>
  <si>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</si>
  <si>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</si>
  <si>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</si>
  <si>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</si>
  <si>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</si>
  <si>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</si>
  <si>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</si>
  <si>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</si>
  <si>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</si>
  <si>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</si>
  <si>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</si>
  <si>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</si>
  <si>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</si>
  <si>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</si>
  <si>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</si>
  <si>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</si>
  <si>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</si>
  <si>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</si>
  <si>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</si>
  <si>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</si>
  <si>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</si>
  <si>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</si>
  <si>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</si>
  <si>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</si>
  <si>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</si>
  <si>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</si>
  <si>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</si>
  <si>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</si>
  <si>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</si>
  <si>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</si>
  <si>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</si>
  <si>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</si>
  <si>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</si>
  <si>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</si>
  <si>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</si>
  <si>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</si>
  <si>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</si>
  <si>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</si>
  <si>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</si>
  <si>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</si>
  <si>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</si>
  <si>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</si>
  <si>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</si>
  <si>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</si>
  <si>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</si>
  <si>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</si>
  <si>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</si>
  <si>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</si>
  <si>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</si>
  <si>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</si>
  <si>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</si>
  <si>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</si>
  <si>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</si>
  <si>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</si>
  <si>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</si>
  <si>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</si>
  <si>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</si>
  <si>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</si>
  <si>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</si>
  <si>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</si>
  <si>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</si>
  <si>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</si>
  <si>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</si>
  <si>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</si>
  <si>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</si>
  <si>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</si>
  <si>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</si>
  <si>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</si>
  <si>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</si>
  <si>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</si>
  <si>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</si>
  <si>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</si>
  <si>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</si>
  <si>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</si>
  <si>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</si>
  <si>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</si>
  <si>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</si>
  <si>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</si>
  <si>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</si>
  <si>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</si>
  <si>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</si>
  <si>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</si>
  <si>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</si>
  <si>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</si>
  <si>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</si>
  <si>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</si>
  <si>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</si>
  <si>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</si>
  <si>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</si>
  <si>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</si>
  <si>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</si>
  <si>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</si>
  <si>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</si>
  <si>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</si>
  <si>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</si>
  <si>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</si>
  <si>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</si>
  <si>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</si>
  <si>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</si>
  <si>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</si>
  <si>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</si>
  <si>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</si>
  <si>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</si>
  <si>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</si>
  <si>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</si>
  <si>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</si>
  <si>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</si>
  <si>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</si>
  <si>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</si>
  <si>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</si>
  <si>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</si>
  <si>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</si>
  <si>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</si>
  <si>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</si>
  <si>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</si>
  <si>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</si>
  <si>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</si>
  <si>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</si>
  <si>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</si>
  <si>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</si>
  <si>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</si>
  <si>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</si>
  <si>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</si>
  <si>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</si>
  <si>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</si>
  <si>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</si>
  <si>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</si>
  <si>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</si>
  <si>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</si>
  <si>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</si>
  <si>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</si>
  <si>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</si>
  <si>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</si>
  <si>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</si>
  <si>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</si>
  <si>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</si>
  <si>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</si>
  <si>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</si>
  <si>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</si>
  <si>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</si>
  <si>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</si>
  <si>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</si>
  <si>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</si>
  <si>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</si>
  <si>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</si>
  <si>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</si>
  <si>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</si>
  <si>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</si>
  <si>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</si>
  <si>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</si>
  <si>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</si>
  <si>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</si>
  <si>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</si>
  <si>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</si>
  <si>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</si>
  <si>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</si>
  <si>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</si>
  <si>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</si>
  <si>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</si>
  <si>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</si>
  <si>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</si>
  <si>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</si>
  <si>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</si>
  <si>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</si>
  <si>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</si>
  <si>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</si>
  <si>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</si>
  <si>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</si>
  <si>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</si>
  <si>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</si>
  <si>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</si>
  <si>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</si>
  <si>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</si>
  <si>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</si>
  <si>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</si>
  <si>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</si>
  <si>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</si>
  <si>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</si>
  <si>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</si>
  <si>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</si>
  <si>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</si>
  <si>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</si>
  <si>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</si>
  <si>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</si>
  <si>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</si>
  <si>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</si>
  <si>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</si>
  <si>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</si>
  <si>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</si>
  <si>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</si>
  <si>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</si>
  <si>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</si>
  <si>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</si>
  <si>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</si>
  <si>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</si>
  <si>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</si>
  <si>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</si>
  <si>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</si>
  <si>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</si>
  <si>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</si>
  <si>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</si>
  <si>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</si>
  <si>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</si>
  <si>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</si>
  <si>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</si>
  <si>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</si>
  <si>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</si>
  <si>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</si>
  <si>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</si>
  <si>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</si>
  <si>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</si>
  <si>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</si>
  <si>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</si>
  <si>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</si>
  <si>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</si>
  <si>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</si>
  <si>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</si>
  <si>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</si>
  <si>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</si>
  <si>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</si>
  <si>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</si>
  <si>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</si>
  <si>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</si>
  <si>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</si>
  <si>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</si>
  <si>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</si>
  <si>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</si>
  <si>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</si>
  <si>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</si>
  <si>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</si>
  <si>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</si>
  <si>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</si>
  <si>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</si>
  <si>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</si>
  <si>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</si>
  <si>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</si>
  <si>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</si>
  <si>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</si>
  <si>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</si>
  <si>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</si>
  <si>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</si>
  <si>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</si>
  <si>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</si>
  <si>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</si>
  <si>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</si>
  <si>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</si>
  <si>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</si>
  <si>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</si>
  <si>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</si>
  <si>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</si>
  <si>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</si>
  <si>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</si>
  <si>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</si>
  <si>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</si>
  <si>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</si>
  <si>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</si>
  <si>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</si>
  <si>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</si>
  <si>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</si>
  <si>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</si>
  <si>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</si>
  <si>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</si>
  <si>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</si>
  <si>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</si>
  <si>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</si>
  <si>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</si>
  <si>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</si>
  <si>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</si>
  <si>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</si>
  <si>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</si>
  <si>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</si>
  <si>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</si>
  <si>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</si>
  <si>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</si>
  <si>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</si>
  <si>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</si>
  <si>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</si>
  <si>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</si>
  <si>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</si>
  <si>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</si>
  <si>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</si>
  <si>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</si>
  <si>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</si>
  <si>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</si>
  <si>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</si>
  <si>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</si>
  <si>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</si>
  <si>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</si>
  <si>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</si>
  <si>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</si>
  <si>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</si>
  <si>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</si>
  <si>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</si>
  <si>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</si>
  <si>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</si>
  <si>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</si>
  <si>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</si>
  <si>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</si>
  <si>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</si>
  <si>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</si>
  <si>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</si>
  <si>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</si>
  <si>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</si>
  <si>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</si>
  <si>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</si>
  <si>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</si>
  <si>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</si>
  <si>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</si>
  <si>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</si>
  <si>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</si>
  <si>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</si>
  <si>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</si>
  <si>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</si>
  <si>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</si>
  <si>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</si>
  <si>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</si>
  <si>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</si>
  <si>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</si>
  <si>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</si>
  <si>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</si>
  <si>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</si>
  <si>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</si>
  <si>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</si>
  <si>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</si>
  <si>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</si>
  <si>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</si>
  <si>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</si>
  <si>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</si>
  <si>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</si>
  <si>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</si>
  <si>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</si>
  <si>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</si>
  <si>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</si>
  <si>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</si>
  <si>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</si>
  <si>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</si>
  <si>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</si>
  <si>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</si>
  <si>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</si>
  <si>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</si>
  <si>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</si>
  <si>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</si>
  <si>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</si>
  <si>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</si>
  <si>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</si>
  <si>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</si>
  <si>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</si>
  <si>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</si>
  <si>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</si>
  <si>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</si>
  <si>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</si>
  <si>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</si>
  <si>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</si>
  <si>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</si>
  <si>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</si>
  <si>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</si>
  <si>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</si>
  <si>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</si>
  <si>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</si>
  <si>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</si>
  <si>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</si>
  <si>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</si>
  <si>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</si>
  <si>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</si>
  <si>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</si>
  <si>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</si>
  <si>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</si>
  <si>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</si>
  <si>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</si>
  <si>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</si>
  <si>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</si>
  <si>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</si>
  <si>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</si>
  <si>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</si>
  <si>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</si>
  <si>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</si>
  <si>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</si>
  <si>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</si>
  <si>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</si>
  <si>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</si>
  <si>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</si>
  <si>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</si>
  <si>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</si>
  <si>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</si>
  <si>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</si>
  <si>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</si>
  <si>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</si>
  <si>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</si>
  <si>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</si>
  <si>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</si>
  <si>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</si>
  <si>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</si>
  <si>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</si>
  <si>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</si>
  <si>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</si>
  <si>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</si>
  <si>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</si>
  <si>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</si>
  <si>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</si>
  <si>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</si>
  <si>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</si>
  <si>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</si>
  <si>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</si>
  <si>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</si>
  <si>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</si>
  <si>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</si>
  <si>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</si>
  <si>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</si>
  <si>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</si>
  <si>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</si>
  <si>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</si>
  <si>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</si>
  <si>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</si>
  <si>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</si>
  <si>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</si>
  <si>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</si>
  <si>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</si>
  <si>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</si>
  <si>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</si>
  <si>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</si>
  <si>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</si>
  <si>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</si>
  <si>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</si>
  <si>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</si>
  <si>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</si>
  <si>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</si>
  <si>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</si>
  <si>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</si>
  <si>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</si>
  <si>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</si>
  <si>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</si>
  <si>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</si>
  <si>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</si>
  <si>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</si>
  <si>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</si>
  <si>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</si>
  <si>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</si>
  <si>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</si>
  <si>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</si>
  <si>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</si>
  <si>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</si>
  <si>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</si>
  <si>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</si>
  <si>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</si>
  <si>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</si>
  <si>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</si>
  <si>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</si>
  <si>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</si>
  <si>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</si>
  <si>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</si>
  <si>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</si>
  <si>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</si>
  <si>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</si>
  <si>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</si>
  <si>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</si>
  <si>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</si>
  <si>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</si>
  <si>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</si>
  <si>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</si>
  <si>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</si>
  <si>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</si>
  <si>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</si>
  <si>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</si>
  <si>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</si>
  <si>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</si>
  <si>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</si>
  <si>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</si>
  <si>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</si>
  <si>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</si>
  <si>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</si>
  <si>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</si>
  <si>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</si>
  <si>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</si>
  <si>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</si>
  <si>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</si>
  <si>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</si>
  <si>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</si>
  <si>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</si>
  <si>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</si>
  <si>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</si>
  <si>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</si>
  <si>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</si>
  <si>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</si>
  <si>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</si>
  <si>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</si>
  <si>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</si>
  <si>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</si>
  <si>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</si>
  <si>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</si>
  <si>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</si>
  <si>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</si>
  <si>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</si>
  <si>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</si>
  <si>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</si>
  <si>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</si>
  <si>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</si>
  <si>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</si>
  <si>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</si>
  <si>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</si>
  <si>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</si>
  <si>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</si>
  <si>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</si>
  <si>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</si>
  <si>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</si>
  <si>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</si>
  <si>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</si>
  <si>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</si>
  <si>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</si>
  <si>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</si>
  <si>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</si>
  <si>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</si>
  <si>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</si>
  <si>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</si>
  <si>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</si>
  <si>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</si>
  <si>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</si>
  <si>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</si>
  <si>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</si>
  <si>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</si>
  <si>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</si>
  <si>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</si>
  <si>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</si>
  <si>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</si>
  <si>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</si>
  <si>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</si>
  <si>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</si>
  <si>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</si>
  <si>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</si>
  <si>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</si>
  <si>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</si>
  <si>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</si>
  <si>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</si>
  <si>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</si>
  <si>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</si>
  <si>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</si>
  <si>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</si>
  <si>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</si>
  <si>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</si>
  <si>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</si>
  <si>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</si>
  <si>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</si>
  <si>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</si>
  <si>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</si>
  <si>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</si>
  <si>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</si>
  <si>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</si>
  <si>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</si>
  <si>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</si>
  <si>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</si>
  <si>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</si>
  <si>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</si>
  <si>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</si>
  <si>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</si>
  <si>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</si>
  <si>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</si>
  <si>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</si>
  <si>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</si>
  <si>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</si>
  <si>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</si>
  <si>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</si>
  <si>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</si>
  <si>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</si>
  <si>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</si>
  <si>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</si>
  <si>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</si>
  <si>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</si>
  <si>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</si>
  <si>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</si>
  <si>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</si>
  <si>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</si>
  <si>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</si>
  <si>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</si>
  <si>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</si>
  <si>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</si>
  <si>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</si>
  <si>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</si>
  <si>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</si>
  <si>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</si>
  <si>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</si>
  <si>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</si>
  <si>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</si>
  <si>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</si>
  <si>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</si>
  <si>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</si>
  <si>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</si>
  <si>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</si>
  <si>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</si>
  <si>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</si>
  <si>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</si>
  <si>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</si>
  <si>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</si>
  <si>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</si>
  <si>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</si>
  <si>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</si>
  <si>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</si>
  <si>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</si>
  <si>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</si>
  <si>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</si>
  <si>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</si>
  <si>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</si>
  <si>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</si>
  <si>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</si>
  <si>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</si>
  <si>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</si>
  <si>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</si>
  <si>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</si>
  <si>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</si>
  <si>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</si>
  <si>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</si>
  <si>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</si>
  <si>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</si>
  <si>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</si>
  <si>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</si>
  <si>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</si>
  <si>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</si>
  <si>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</si>
  <si>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</si>
  <si>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</si>
  <si>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</si>
  <si>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</si>
  <si>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</si>
  <si>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</si>
  <si>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</si>
  <si>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</si>
  <si>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</si>
  <si>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</si>
  <si>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</si>
  <si>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</si>
  <si>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</si>
  <si>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</si>
  <si>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</si>
  <si>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</si>
  <si>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</si>
  <si>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</si>
  <si>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</si>
  <si>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</si>
  <si>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</si>
  <si>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</si>
  <si>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</si>
  <si>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</si>
  <si>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</si>
  <si>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</si>
  <si>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</si>
  <si>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</si>
  <si>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</si>
  <si>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</si>
  <si>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</si>
  <si>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</si>
  <si>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</si>
  <si>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</si>
  <si>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</si>
  <si>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</si>
  <si>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</si>
  <si>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</si>
  <si>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</si>
  <si>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</si>
  <si>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</si>
  <si>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</si>
  <si>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</si>
  <si>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</si>
  <si>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</si>
  <si>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</si>
  <si>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</si>
  <si>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</si>
  <si>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</si>
  <si>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</si>
  <si>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</si>
  <si>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</si>
  <si>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</si>
  <si>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</si>
  <si>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</si>
  <si>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</si>
  <si>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</si>
  <si>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</si>
  <si>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</si>
  <si>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</si>
  <si>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</si>
  <si>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</si>
  <si>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</si>
  <si>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</si>
  <si>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</si>
  <si>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</si>
  <si>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</si>
  <si>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</si>
  <si>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</si>
  <si>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</si>
  <si>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</si>
  <si>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</si>
  <si>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</si>
  <si>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</si>
  <si>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</si>
  <si>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</si>
  <si>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</si>
  <si>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</si>
  <si>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</si>
  <si>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</si>
  <si>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</si>
  <si>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</si>
  <si>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</si>
  <si>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</si>
  <si>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</si>
  <si>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</si>
  <si>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</si>
  <si>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</si>
  <si>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</si>
  <si>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</si>
  <si>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</si>
  <si>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</si>
  <si>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</si>
  <si>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</si>
  <si>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</si>
  <si>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</si>
  <si>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</si>
  <si>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</si>
  <si>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</si>
  <si>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</si>
  <si>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</si>
  <si>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</si>
  <si>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</si>
  <si>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</si>
  <si>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</si>
  <si>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</si>
  <si>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</si>
  <si>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</si>
  <si>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</si>
  <si>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</si>
  <si>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</si>
  <si>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</si>
  <si>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</si>
  <si>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</si>
  <si>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</si>
  <si>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</si>
  <si>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</si>
  <si>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</si>
  <si>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</si>
  <si>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</si>
  <si>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</si>
  <si>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</si>
  <si>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</si>
  <si>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</si>
  <si>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</si>
  <si>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</si>
  <si>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</si>
  <si>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</si>
  <si>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</si>
  <si>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</si>
  <si>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</si>
  <si>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</si>
  <si>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</si>
  <si>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</si>
  <si>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</si>
  <si>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</si>
  <si>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</si>
  <si>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</si>
  <si>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</si>
  <si>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</si>
  <si>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</si>
  <si>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</si>
  <si>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</si>
  <si>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</si>
  <si>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</si>
  <si>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</si>
  <si>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</si>
  <si>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</si>
  <si>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</si>
  <si>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</si>
  <si>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</si>
  <si>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</si>
  <si>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</si>
  <si>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</si>
  <si>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</si>
  <si>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</si>
  <si>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</si>
  <si>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</si>
  <si>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</si>
  <si>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</si>
  <si>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</si>
  <si>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</si>
  <si>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</si>
  <si>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</si>
  <si>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</si>
  <si>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</si>
  <si>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</si>
  <si>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</si>
  <si>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</si>
  <si>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</si>
  <si>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</si>
  <si>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</si>
  <si>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</si>
  <si>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</si>
  <si>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</si>
  <si>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</si>
  <si>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</si>
  <si>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</si>
  <si>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</si>
  <si>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</si>
  <si>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</si>
  <si>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</si>
  <si>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</si>
  <si>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</si>
  <si>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</si>
  <si>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</si>
  <si>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</si>
  <si>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</si>
  <si>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</si>
  <si>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</si>
  <si>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</si>
  <si>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</si>
  <si>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</si>
  <si>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</si>
  <si>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</si>
  <si>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</si>
  <si>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</si>
  <si>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</si>
  <si>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</si>
  <si>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</si>
  <si>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</si>
  <si>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</si>
  <si>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</si>
  <si>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</si>
  <si>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</si>
  <si>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</si>
  <si>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</si>
  <si>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</si>
  <si>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</si>
  <si>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</si>
  <si>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</si>
  <si>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</si>
  <si>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</si>
  <si>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</si>
  <si>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</si>
  <si>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</si>
  <si>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</si>
  <si>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</si>
  <si>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</si>
  <si>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</si>
  <si>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</si>
  <si>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</si>
  <si>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</si>
  <si>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</si>
  <si>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</si>
  <si>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</si>
  <si>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</si>
  <si>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</si>
  <si>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</si>
  <si>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</si>
  <si>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</si>
  <si>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</si>
  <si>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</si>
  <si>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</si>
  <si>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</si>
  <si>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</si>
  <si>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</si>
  <si>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</si>
  <si>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</si>
  <si>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</si>
  <si>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</si>
  <si>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</si>
  <si>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</si>
  <si>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</si>
  <si>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</si>
  <si>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</si>
  <si>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</si>
  <si>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</si>
  <si>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</si>
  <si>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</si>
  <si>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</si>
  <si>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</si>
  <si>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</si>
  <si>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</si>
  <si>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</si>
  <si>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</si>
  <si>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</si>
  <si>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</si>
  <si>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</si>
  <si>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</si>
  <si>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</si>
  <si>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</si>
  <si>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</si>
  <si>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</si>
  <si>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</si>
  <si>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</si>
  <si>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</si>
  <si>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</si>
  <si>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</si>
  <si>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</si>
  <si>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</si>
  <si>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</si>
  <si>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</si>
  <si>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</si>
  <si>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</si>
  <si>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</si>
  <si>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</si>
  <si>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</si>
  <si>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</si>
  <si>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</si>
  <si>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</si>
  <si>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</si>
  <si>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</si>
  <si>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</si>
  <si>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</si>
  <si>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</si>
  <si>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</si>
  <si>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</si>
  <si>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</si>
  <si>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</si>
  <si>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</si>
  <si>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</si>
  <si>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</si>
  <si>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</si>
  <si>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</si>
  <si>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</si>
  <si>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</si>
  <si>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</si>
  <si>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</si>
  <si>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</si>
  <si>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</si>
  <si>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</si>
  <si>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</si>
  <si>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</si>
  <si>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</si>
  <si>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</si>
  <si>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</si>
  <si>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</si>
  <si>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</si>
  <si>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</si>
  <si>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</si>
  <si>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</si>
  <si>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</si>
  <si>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</si>
  <si>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</si>
  <si>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</si>
  <si>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</si>
  <si>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</si>
  <si>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</si>
  <si>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</si>
  <si>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</si>
  <si>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</si>
  <si>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</si>
  <si>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</si>
  <si>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</si>
  <si>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</si>
  <si>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</si>
  <si>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</si>
  <si>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</si>
  <si>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</si>
  <si>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</si>
  <si>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</si>
  <si>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</si>
  <si>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</si>
  <si>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</si>
  <si>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</si>
  <si>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</si>
  <si>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</si>
  <si>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</si>
  <si>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</si>
  <si>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</si>
  <si>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</si>
  <si>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</si>
  <si>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</si>
  <si>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</si>
  <si>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</si>
  <si>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</si>
  <si>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</si>
  <si>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</si>
  <si>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</si>
  <si>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</si>
  <si>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</si>
  <si>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</si>
  <si>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</si>
  <si>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</si>
  <si>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</si>
  <si>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</si>
  <si>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</si>
  <si>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</si>
  <si>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</si>
  <si>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</si>
  <si>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</si>
  <si>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</si>
  <si>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</si>
  <si>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</si>
  <si>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</si>
  <si>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</si>
  <si>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</si>
  <si>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</si>
  <si>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</si>
  <si>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</si>
  <si>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</si>
  <si>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</si>
  <si>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</si>
  <si>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</si>
  <si>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</si>
  <si>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</si>
  <si>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</si>
  <si>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</si>
  <si>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</si>
  <si>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</si>
  <si>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</si>
  <si>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</si>
  <si>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</si>
  <si>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</si>
  <si>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</si>
  <si>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</si>
  <si>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</si>
  <si>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</si>
  <si>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</si>
  <si>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</si>
  <si>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</si>
  <si>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</si>
  <si>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</si>
  <si>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</si>
  <si>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</si>
  <si>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</si>
  <si>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</si>
  <si>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</si>
  <si>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</si>
  <si>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</si>
  <si>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</si>
  <si>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</si>
  <si>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</si>
  <si>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</si>
  <si>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</si>
  <si>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</si>
  <si>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</si>
  <si>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</si>
  <si>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</si>
  <si>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</si>
  <si>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</si>
  <si>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</si>
  <si>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</si>
  <si>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</si>
  <si>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</si>
  <si>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</si>
  <si>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</si>
  <si>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</si>
  <si>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</si>
  <si>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</si>
  <si>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</si>
  <si>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</si>
  <si>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</si>
  <si>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</si>
  <si>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</si>
  <si>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</si>
  <si>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</si>
  <si>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</si>
  <si>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</si>
  <si>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</si>
  <si>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</si>
  <si>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</si>
  <si>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</si>
  <si>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</si>
  <si>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</si>
  <si>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</si>
  <si>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</si>
  <si>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</si>
  <si>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</si>
  <si>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</si>
  <si>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</si>
  <si>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</si>
  <si>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</si>
  <si>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</si>
  <si>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</si>
  <si>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</si>
  <si>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</si>
  <si>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</si>
  <si>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</si>
  <si>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</si>
  <si>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</si>
  <si>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</si>
  <si>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</si>
  <si>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</si>
  <si>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</si>
  <si>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</si>
  <si>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</si>
  <si>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</si>
  <si>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</si>
  <si>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</si>
  <si>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</si>
  <si>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</si>
  <si>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</si>
  <si>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</si>
  <si>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</si>
  <si>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</si>
  <si>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</si>
  <si>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</si>
  <si>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</si>
  <si>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</si>
  <si>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</si>
  <si>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</si>
  <si>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</si>
  <si>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</si>
  <si>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</si>
  <si>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</si>
  <si>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</si>
  <si>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</si>
  <si>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</si>
  <si>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</si>
  <si>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</si>
  <si>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</si>
  <si>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</si>
  <si>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</si>
  <si>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</si>
  <si>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</si>
  <si>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</si>
  <si>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</si>
  <si>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</si>
  <si>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</si>
  <si>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</si>
  <si>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</si>
  <si>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</si>
  <si>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</si>
  <si>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</si>
  <si>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</si>
  <si>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</si>
  <si>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</si>
  <si>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</si>
  <si>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</si>
  <si>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</si>
  <si>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</si>
  <si>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</si>
  <si>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</si>
  <si>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</si>
  <si>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</si>
  <si>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</si>
  <si>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</si>
  <si>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</si>
  <si>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</si>
  <si>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</si>
  <si>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</si>
  <si>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</si>
  <si>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</si>
  <si>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</si>
  <si>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</si>
  <si>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</si>
  <si>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</si>
  <si>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</si>
  <si>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</si>
  <si>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</si>
  <si>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</si>
  <si>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</si>
  <si>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</si>
  <si>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</si>
  <si>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</si>
  <si>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</si>
  <si>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</si>
  <si>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</si>
  <si>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</si>
  <si>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</si>
  <si>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</si>
  <si>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</si>
  <si>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</si>
  <si>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</si>
  <si>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</si>
  <si>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</si>
  <si>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</si>
  <si>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</si>
  <si>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</si>
  <si>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</si>
  <si>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</si>
  <si>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</si>
  <si>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</si>
  <si>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</si>
  <si>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</si>
  <si>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</si>
  <si>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</si>
  <si>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</si>
  <si>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</si>
  <si>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</si>
  <si>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</si>
  <si>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</si>
  <si>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</si>
  <si>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</si>
  <si>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</si>
  <si>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</si>
  <si>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</si>
  <si>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</si>
  <si>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</si>
  <si>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</si>
  <si>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</si>
  <si>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</si>
  <si>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</si>
  <si>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</si>
  <si>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</si>
  <si>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</si>
  <si>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</si>
  <si>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</si>
  <si>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</si>
  <si>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</si>
  <si>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</si>
  <si>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</si>
  <si>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</si>
  <si>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</si>
  <si>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</si>
  <si>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</si>
  <si>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</si>
  <si>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</si>
  <si>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</si>
  <si>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</si>
  <si>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</si>
  <si>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</si>
  <si>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</si>
  <si>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</si>
  <si>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</si>
  <si>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</si>
  <si>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</si>
  <si>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</si>
  <si>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</si>
  <si>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</si>
  <si>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</si>
  <si>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</si>
  <si>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</si>
  <si>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</si>
  <si>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</si>
  <si>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</si>
  <si>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</si>
  <si>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</si>
  <si>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</si>
  <si>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</si>
  <si>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</si>
  <si>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</si>
  <si>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</si>
  <si>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</si>
  <si>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</si>
  <si>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</si>
  <si>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</si>
  <si>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</si>
  <si>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</si>
  <si>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</si>
  <si>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</si>
  <si>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</si>
  <si>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</si>
  <si>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</si>
  <si>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</si>
  <si>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</si>
  <si>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</si>
  <si>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</si>
  <si>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</si>
  <si>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</si>
  <si>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</si>
  <si>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</si>
  <si>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</si>
  <si>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</si>
  <si>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</si>
  <si>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</si>
  <si>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</si>
  <si>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</si>
  <si>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</si>
  <si>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</si>
  <si>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</si>
  <si>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</si>
  <si>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</si>
  <si>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</si>
  <si>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</si>
  <si>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</si>
  <si>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</si>
  <si>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</si>
  <si>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</si>
  <si>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</si>
  <si>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</si>
  <si>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</si>
  <si>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</si>
  <si>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</si>
  <si>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</si>
  <si>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</si>
  <si>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</si>
  <si>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</si>
  <si>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</si>
  <si>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</si>
  <si>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</si>
  <si>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</si>
  <si>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</si>
  <si>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</si>
  <si>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</si>
  <si>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</si>
  <si>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</si>
  <si>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</si>
  <si>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</si>
  <si>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</si>
  <si>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</si>
  <si>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</si>
  <si>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</si>
  <si>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</si>
  <si>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</si>
  <si>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</si>
  <si>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</si>
  <si>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</si>
  <si>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</si>
  <si>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</si>
  <si>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</si>
  <si>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</si>
  <si>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</si>
  <si>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</si>
  <si>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</si>
  <si>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</si>
  <si>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</si>
  <si>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</si>
  <si>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</si>
  <si>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</si>
  <si>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</si>
  <si>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</si>
  <si>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</si>
  <si>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</si>
  <si>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</si>
  <si>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</si>
  <si>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</si>
  <si>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</si>
  <si>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</si>
  <si>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</si>
  <si>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</si>
  <si>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</si>
  <si>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</si>
  <si>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</si>
  <si>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</si>
  <si>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</si>
  <si>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</si>
  <si>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</si>
  <si>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</si>
  <si>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</si>
  <si>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</si>
  <si>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</si>
  <si>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</si>
  <si>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</si>
  <si>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</si>
  <si>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</si>
  <si>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</si>
  <si>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</si>
  <si>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</si>
  <si>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</si>
  <si>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</si>
  <si>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</si>
  <si>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</si>
  <si>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</si>
  <si>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</si>
  <si>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</si>
  <si>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</si>
  <si>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</si>
  <si>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</si>
  <si>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</si>
  <si>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</si>
  <si>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</si>
  <si>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</si>
  <si>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</si>
  <si>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</si>
  <si>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</si>
  <si>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</si>
  <si>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</si>
  <si>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</si>
  <si>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</si>
  <si>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</si>
  <si>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</si>
  <si>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</si>
  <si>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</si>
  <si>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</si>
  <si>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</si>
  <si>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</si>
  <si>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</si>
  <si>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</si>
  <si>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</si>
  <si>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</si>
  <si>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</si>
  <si>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</si>
  <si>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</si>
  <si>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</si>
  <si>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</si>
  <si>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</si>
  <si>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</si>
  <si>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</si>
  <si>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</si>
  <si>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</si>
  <si>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</si>
  <si>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</si>
  <si>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</si>
  <si>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</si>
  <si>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</si>
  <si>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</si>
  <si>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</si>
  <si>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</si>
  <si>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</si>
  <si>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</si>
  <si>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</si>
  <si>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</si>
  <si>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</si>
  <si>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</si>
  <si>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</si>
  <si>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</si>
  <si>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</si>
  <si>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</si>
  <si>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</si>
  <si>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</si>
  <si>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</si>
  <si>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</si>
  <si>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</si>
  <si>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</si>
  <si>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</si>
  <si>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</si>
  <si>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</si>
  <si>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</si>
  <si>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</si>
  <si>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</si>
  <si>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</si>
  <si>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</si>
  <si>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</si>
  <si>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</si>
  <si>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</si>
  <si>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</si>
  <si>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</si>
  <si>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</si>
  <si>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</si>
  <si>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</si>
  <si>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</si>
  <si>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</si>
  <si>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</si>
  <si>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</si>
  <si>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</si>
  <si>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</si>
  <si>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</si>
  <si>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</si>
  <si>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</si>
  <si>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</si>
  <si>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</si>
  <si>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</si>
  <si>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</si>
  <si>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</si>
  <si>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</si>
  <si>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</si>
  <si>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</si>
  <si>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</si>
  <si>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</si>
  <si>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</si>
  <si>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</si>
  <si>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</si>
  <si>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</si>
  <si>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</si>
  <si>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</si>
  <si>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</si>
  <si>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</si>
  <si>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</si>
  <si>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</si>
  <si>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</si>
  <si>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</si>
  <si>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</si>
  <si>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</si>
  <si>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</si>
  <si>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</si>
  <si>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</si>
  <si>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</si>
  <si>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</si>
  <si>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</si>
  <si>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</si>
  <si>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</si>
  <si>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</si>
  <si>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</si>
  <si>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</si>
  <si>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</si>
  <si>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</si>
  <si>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</si>
  <si>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</si>
  <si>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</si>
  <si>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</si>
  <si>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</si>
  <si>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</si>
  <si>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</si>
  <si>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</si>
  <si>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</si>
  <si>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</si>
  <si>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</si>
  <si>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</si>
  <si>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</si>
  <si>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</si>
  <si>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</si>
  <si>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</si>
  <si>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</si>
  <si>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</si>
  <si>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</si>
  <si>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</si>
  <si>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</si>
  <si>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</si>
  <si>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</si>
  <si>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</si>
  <si>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</si>
  <si>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</si>
  <si>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</si>
  <si>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</si>
  <si>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</si>
  <si>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</si>
  <si>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</si>
  <si>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</si>
  <si>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</si>
  <si>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</si>
  <si>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</si>
  <si>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</si>
  <si>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</si>
  <si>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</si>
  <si>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</si>
  <si>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</si>
  <si>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</si>
  <si>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</si>
  <si>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</si>
  <si>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</si>
  <si>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</si>
  <si>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</si>
  <si>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</si>
  <si>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</si>
  <si>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</si>
  <si>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</si>
  <si>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</si>
  <si>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</si>
  <si>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</si>
  <si>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</si>
  <si>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</si>
  <si>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</si>
  <si>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</si>
  <si>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</si>
  <si>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</si>
  <si>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</si>
  <si>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</si>
  <si>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</si>
  <si>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</si>
  <si>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</si>
  <si>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</si>
  <si>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</si>
  <si>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</si>
  <si>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</si>
  <si>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</si>
  <si>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</si>
  <si>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</si>
  <si>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</si>
  <si>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</si>
  <si>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</si>
  <si>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</si>
  <si>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</si>
  <si>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</si>
  <si>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</si>
  <si>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</si>
  <si>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</si>
  <si>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</si>
  <si>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</si>
  <si>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</si>
  <si>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</si>
  <si>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</si>
  <si>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</si>
  <si>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</si>
  <si>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</si>
  <si>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</si>
  <si>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</si>
  <si>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</si>
  <si>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</si>
  <si>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</si>
  <si>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</si>
  <si>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</si>
  <si>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</si>
  <si>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</si>
  <si>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</si>
  <si>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</si>
  <si>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</si>
  <si>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</si>
  <si>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</si>
  <si>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</si>
  <si>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</si>
  <si>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</si>
  <si>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</si>
  <si>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</si>
  <si>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</si>
  <si>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</si>
  <si>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</si>
  <si>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</si>
  <si>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</si>
  <si>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</si>
  <si>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</si>
  <si>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</si>
  <si>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</si>
  <si>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</si>
  <si>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</si>
  <si>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</si>
  <si>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</si>
  <si>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</si>
  <si>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</si>
  <si>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</si>
  <si>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</si>
  <si>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</si>
  <si>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</si>
  <si>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</si>
  <si>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</si>
  <si>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</si>
  <si>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</si>
  <si>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</si>
  <si>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</si>
  <si>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</si>
  <si>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</si>
  <si>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</si>
  <si>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</si>
  <si>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</si>
  <si>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</si>
  <si>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</si>
  <si>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</si>
  <si>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</si>
  <si>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</si>
  <si>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</si>
  <si>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</si>
  <si>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</si>
  <si>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</si>
  <si>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</si>
  <si>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</si>
  <si>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</si>
  <si>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</si>
  <si>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</si>
  <si>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</si>
  <si>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</si>
  <si>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</si>
  <si>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</si>
  <si>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</si>
  <si>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</si>
  <si>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</si>
  <si>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</si>
  <si>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</si>
  <si>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</si>
  <si>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</si>
  <si>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</si>
  <si>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</si>
  <si>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</si>
  <si>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</si>
  <si>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</si>
  <si>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</si>
  <si>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</si>
  <si>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</si>
  <si>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</si>
  <si>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</si>
  <si>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</si>
  <si>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</si>
  <si>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</si>
  <si>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</si>
  <si>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</si>
  <si>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</si>
  <si>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</si>
  <si>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</si>
  <si>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</si>
  <si>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</si>
  <si>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</si>
  <si>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</si>
  <si>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</si>
  <si>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</si>
  <si>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</si>
  <si>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</si>
  <si>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</si>
  <si>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</si>
  <si>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</si>
  <si>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</si>
  <si>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</si>
  <si>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</si>
  <si>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</si>
  <si>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</si>
  <si>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</si>
  <si>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</si>
  <si>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</si>
  <si>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</si>
  <si>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</si>
  <si>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</si>
  <si>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</si>
  <si>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</si>
  <si>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</si>
  <si>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</si>
  <si>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</si>
  <si>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</si>
  <si>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</si>
  <si>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</si>
  <si>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</si>
  <si>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</si>
  <si>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</si>
  <si>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</si>
  <si>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</si>
  <si>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</si>
  <si>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</si>
  <si>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</si>
  <si>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</si>
  <si>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</si>
  <si>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</si>
  <si>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</si>
  <si>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</si>
  <si>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</si>
  <si>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</si>
  <si>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</si>
  <si>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</si>
  <si>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</si>
  <si>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</si>
  <si>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</si>
  <si>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</si>
  <si>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</si>
  <si>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</si>
  <si>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</si>
  <si>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</si>
  <si>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</si>
  <si>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</si>
  <si>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</si>
  <si>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</si>
  <si>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</si>
  <si>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</si>
  <si>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</si>
  <si>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</si>
  <si>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</si>
  <si>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</si>
  <si>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</si>
  <si>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</si>
  <si>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</si>
  <si>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</si>
  <si>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</si>
  <si>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</si>
  <si>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</si>
  <si>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</si>
  <si>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</si>
  <si>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</si>
  <si>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</si>
  <si>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</si>
  <si>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</si>
  <si>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</si>
  <si>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</si>
  <si>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</si>
  <si>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</si>
  <si>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</si>
  <si>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</si>
  <si>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</si>
  <si>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</si>
  <si>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</si>
  <si>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</si>
  <si>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</si>
  <si>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</si>
  <si>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</si>
  <si>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</si>
  <si>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</si>
  <si>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</si>
  <si>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</si>
  <si>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</si>
  <si>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</si>
  <si>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</si>
  <si>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</si>
  <si>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</si>
  <si>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</si>
  <si>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</si>
  <si>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</si>
  <si>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</si>
  <si>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</si>
  <si>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</si>
  <si>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</si>
  <si>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</si>
  <si>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</si>
  <si>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</si>
  <si>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</si>
  <si>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</si>
  <si>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</si>
  <si>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</si>
  <si>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</si>
  <si>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</si>
  <si>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</si>
  <si>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</si>
  <si>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</si>
  <si>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</si>
  <si>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</si>
  <si>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</si>
  <si>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</si>
  <si>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</si>
  <si>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</si>
  <si>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</si>
  <si>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</si>
  <si>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</si>
  <si>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</si>
  <si>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</si>
  <si>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</si>
  <si>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</si>
  <si>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</si>
  <si>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</si>
  <si>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</si>
  <si>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</si>
  <si>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</si>
  <si>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</si>
  <si>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</si>
  <si>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</si>
  <si>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</si>
  <si>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</si>
  <si>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</si>
  <si>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</si>
  <si>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</si>
  <si>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</si>
  <si>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</si>
  <si>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</si>
  <si>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</si>
  <si>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</si>
  <si>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</si>
  <si>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</si>
  <si>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</si>
  <si>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</si>
  <si>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</si>
  <si>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</si>
  <si>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</si>
  <si>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</si>
  <si>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</si>
  <si>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</si>
  <si>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</si>
  <si>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</si>
  <si>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</si>
  <si>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</si>
  <si>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</si>
  <si>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</si>
  <si>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</si>
  <si>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</si>
  <si>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</si>
  <si>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</si>
  <si>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</si>
  <si>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</si>
  <si>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</si>
  <si>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</si>
  <si>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</si>
  <si>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</si>
  <si>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</si>
  <si>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</si>
  <si>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</si>
  <si>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</si>
  <si>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</si>
  <si>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</si>
  <si>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</si>
  <si>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</si>
  <si>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</si>
  <si>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</si>
  <si>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</si>
  <si>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</si>
  <si>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</si>
  <si>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</si>
  <si>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</si>
  <si>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</si>
  <si>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</si>
  <si>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</si>
  <si>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</si>
  <si>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</si>
  <si>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</si>
  <si>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</si>
  <si>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</si>
  <si>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</si>
  <si>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</si>
  <si>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</si>
  <si>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</si>
  <si>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</si>
  <si>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</si>
  <si>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</si>
  <si>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</si>
  <si>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</si>
  <si>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</si>
  <si>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</si>
  <si>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</si>
  <si>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</si>
  <si>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</si>
  <si>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</si>
  <si>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</si>
  <si>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</si>
  <si>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</si>
  <si>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</si>
  <si>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</si>
  <si>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</si>
  <si>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</si>
  <si>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</si>
  <si>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</si>
  <si>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</si>
  <si>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</si>
  <si>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</si>
  <si>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</si>
  <si>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</si>
  <si>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</si>
  <si>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</si>
  <si>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</si>
  <si>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</si>
  <si>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</si>
  <si>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</si>
  <si>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</si>
  <si>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</si>
  <si>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</si>
  <si>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</si>
  <si>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</si>
  <si>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</si>
  <si>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</si>
  <si>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</si>
  <si>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</si>
  <si>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</si>
  <si>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</si>
  <si>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</si>
  <si>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</si>
  <si>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</si>
  <si>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</si>
  <si>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</si>
  <si>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</si>
  <si>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</si>
  <si>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</si>
  <si>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</si>
  <si>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</si>
  <si>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</si>
  <si>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</si>
  <si>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</si>
  <si>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</si>
  <si>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</si>
  <si>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</si>
  <si>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</si>
  <si>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</si>
  <si>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</si>
  <si>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</si>
  <si>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</si>
  <si>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</si>
  <si>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</si>
  <si>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</si>
  <si>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</si>
  <si>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</si>
  <si>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</si>
  <si>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</si>
  <si>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</si>
  <si>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</si>
  <si>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</si>
  <si>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</si>
  <si>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</si>
  <si>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</si>
  <si>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</si>
  <si>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</si>
  <si>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</si>
  <si>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</si>
  <si>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</si>
  <si>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</si>
  <si>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</si>
  <si>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</si>
  <si>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</si>
  <si>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</si>
  <si>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</si>
  <si>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</si>
  <si>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</si>
  <si>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</si>
  <si>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</si>
  <si>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</si>
  <si>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</si>
  <si>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</si>
  <si>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</si>
  <si>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</si>
  <si>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</si>
  <si>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</si>
  <si>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</si>
  <si>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</si>
  <si>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</si>
  <si>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</si>
  <si>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</si>
  <si>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</si>
  <si>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</si>
  <si>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</si>
  <si>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</si>
  <si>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</si>
  <si>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</si>
  <si>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</si>
  <si>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</si>
  <si>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</si>
  <si>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</si>
  <si>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</si>
  <si>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</si>
  <si>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</si>
  <si>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</si>
  <si>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</si>
  <si>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</si>
  <si>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</si>
  <si>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</si>
  <si>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</si>
  <si>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</si>
  <si>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</si>
  <si>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</si>
  <si>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</si>
  <si>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</si>
  <si>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</si>
  <si>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</si>
  <si>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</si>
  <si>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</si>
  <si>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</si>
  <si>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</si>
  <si>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</si>
  <si>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</si>
  <si>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</si>
  <si>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</si>
  <si>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</si>
  <si>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</si>
  <si>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</si>
  <si>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</si>
  <si>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</si>
  <si>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</si>
  <si>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</si>
  <si>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</si>
  <si>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</si>
  <si>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</si>
  <si>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</si>
  <si>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</si>
  <si>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</si>
  <si>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</si>
  <si>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</si>
  <si>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</si>
  <si>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</si>
  <si>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</si>
  <si>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</si>
  <si>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</si>
  <si>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</si>
  <si>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</si>
  <si>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</si>
  <si>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</si>
  <si>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</si>
  <si>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</si>
  <si>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</si>
  <si>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</si>
  <si>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</si>
  <si>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</si>
  <si>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</si>
  <si>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</si>
  <si>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</si>
  <si>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</si>
  <si>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</si>
  <si>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</si>
  <si>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</si>
  <si>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</si>
  <si>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</si>
  <si>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</si>
  <si>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</si>
  <si>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</si>
  <si>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</si>
  <si>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</si>
  <si>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</si>
  <si>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</si>
  <si>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</si>
  <si>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</si>
  <si>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</si>
  <si>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</si>
  <si>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</si>
  <si>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</si>
  <si>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</si>
  <si>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</si>
  <si>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</si>
  <si>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</si>
  <si>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</si>
  <si>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</si>
  <si>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</si>
  <si>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</si>
  <si>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</si>
  <si>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</si>
  <si>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</si>
  <si>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</si>
  <si>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</si>
  <si>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</si>
  <si>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</si>
  <si>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</si>
  <si>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</si>
  <si>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</si>
  <si>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</si>
  <si>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</si>
  <si>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</si>
  <si>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</si>
  <si>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</si>
  <si>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</si>
  <si>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</si>
  <si>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</si>
  <si>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</si>
  <si>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</si>
  <si>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</si>
  <si>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</si>
  <si>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</si>
  <si>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</si>
  <si>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</si>
  <si>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</si>
  <si>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</si>
  <si>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</si>
  <si>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</si>
  <si>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</si>
  <si>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</si>
  <si>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</si>
  <si>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</si>
  <si>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</si>
  <si>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</si>
  <si>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</si>
  <si>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</si>
  <si>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</si>
  <si>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</si>
  <si>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</si>
  <si>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</si>
  <si>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</si>
  <si>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</si>
  <si>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</si>
  <si>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</si>
  <si>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</si>
  <si>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</si>
  <si>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</si>
  <si>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</si>
  <si>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</si>
  <si>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</si>
  <si>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</si>
  <si>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</si>
  <si>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</si>
  <si>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</si>
  <si>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</si>
  <si>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</si>
  <si>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</si>
  <si>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</si>
  <si>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</si>
  <si>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</si>
  <si>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</si>
  <si>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</si>
  <si>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</si>
  <si>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</si>
  <si>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</si>
  <si>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</si>
  <si>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</si>
  <si>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</si>
  <si>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</si>
  <si>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</si>
  <si>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</si>
  <si>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</si>
  <si>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</si>
  <si>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</si>
  <si>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</si>
  <si>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</si>
  <si>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</si>
  <si>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</si>
  <si>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</si>
  <si>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</si>
  <si>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</si>
  <si>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</si>
  <si>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</si>
  <si>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</si>
  <si>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</si>
  <si>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</si>
  <si>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</si>
  <si>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</si>
  <si>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</si>
  <si>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</si>
  <si>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</si>
  <si>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</si>
  <si>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</si>
  <si>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</si>
  <si>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</si>
  <si>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</si>
  <si>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</si>
  <si>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</si>
  <si>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</si>
  <si>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</si>
  <si>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</si>
  <si>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</si>
  <si>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</si>
  <si>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</si>
  <si>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</si>
  <si>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</si>
  <si>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</si>
  <si>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</si>
  <si>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</si>
  <si>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</si>
  <si>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</si>
  <si>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</si>
  <si>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</si>
  <si>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</si>
  <si>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</si>
  <si>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</si>
  <si>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</si>
  <si>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</si>
  <si>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</si>
  <si>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</si>
  <si>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</si>
  <si>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</si>
  <si>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</si>
  <si>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</si>
  <si>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</si>
  <si>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</si>
  <si>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</si>
  <si>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</si>
  <si>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</si>
  <si>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</si>
  <si>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</si>
  <si>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</si>
  <si>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</si>
  <si>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</si>
  <si>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</si>
  <si>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</si>
  <si>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</si>
  <si>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</si>
  <si>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</si>
  <si>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</si>
  <si>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</si>
  <si>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</si>
  <si>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</si>
  <si>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</si>
  <si>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</si>
  <si>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</si>
  <si>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</si>
  <si>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</si>
  <si>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</si>
  <si>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</si>
  <si>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</si>
  <si>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</si>
  <si>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</si>
  <si>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</si>
  <si>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</si>
  <si>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</si>
  <si>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</si>
  <si>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</si>
  <si>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</si>
  <si>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</si>
  <si>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</si>
  <si>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</si>
  <si>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</si>
  <si>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</si>
  <si>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</si>
  <si>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</si>
  <si>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</si>
  <si>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</si>
  <si>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</si>
  <si>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</si>
  <si>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</si>
  <si>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</si>
  <si>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</si>
  <si>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</si>
  <si>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</si>
  <si>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</si>
  <si>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</si>
  <si>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</si>
  <si>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</si>
  <si>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</si>
  <si>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</si>
  <si>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</si>
  <si>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</si>
  <si>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</si>
  <si>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</si>
  <si>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</si>
  <si>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</si>
  <si>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</si>
  <si>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</si>
  <si>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</si>
  <si>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</si>
  <si>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</si>
  <si>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</si>
  <si>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</si>
  <si>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</si>
  <si>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</si>
  <si>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</si>
  <si>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</si>
  <si>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</si>
  <si>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</si>
  <si>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</si>
  <si>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</si>
  <si>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</si>
  <si>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</si>
  <si>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</si>
  <si>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</si>
  <si>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</si>
  <si>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</si>
  <si>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</si>
  <si>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</si>
  <si>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</si>
  <si>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</si>
  <si>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</si>
  <si>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</si>
  <si>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</si>
  <si>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</si>
  <si>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</si>
  <si>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</si>
  <si>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</si>
  <si>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</si>
  <si>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</si>
  <si>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</si>
  <si>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</si>
  <si>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</si>
  <si>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</si>
  <si>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</si>
  <si>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</si>
  <si>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</si>
  <si>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</si>
  <si>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</si>
  <si>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</si>
  <si>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</si>
  <si>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</si>
  <si>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</si>
  <si>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</si>
  <si>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</si>
  <si>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</si>
  <si>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</si>
  <si>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</si>
  <si>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</si>
  <si>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</si>
  <si>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</si>
  <si>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</si>
  <si>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</si>
  <si>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</si>
  <si>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</si>
  <si>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</si>
  <si>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</si>
  <si>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</si>
  <si>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</si>
  <si>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</si>
  <si>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</si>
  <si>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</si>
  <si>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</si>
  <si>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</si>
  <si>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</si>
  <si>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</si>
  <si>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</si>
  <si>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</si>
  <si>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</si>
  <si>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</si>
  <si>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</si>
  <si>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</si>
  <si>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</si>
  <si>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</si>
  <si>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</si>
  <si>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</si>
  <si>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</si>
  <si>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</si>
  <si>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</si>
  <si>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</si>
  <si>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</si>
  <si>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</si>
  <si>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</si>
  <si>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</si>
  <si>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</si>
  <si>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</si>
  <si>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</si>
  <si>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</si>
  <si>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</si>
  <si>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</si>
  <si>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</si>
  <si>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</si>
  <si>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</si>
  <si>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</si>
  <si>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</si>
  <si>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</si>
  <si>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</si>
  <si>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</si>
  <si>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</si>
  <si>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</si>
  <si>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</si>
  <si>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</si>
  <si>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</si>
  <si>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</si>
  <si>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</si>
  <si>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</si>
  <si>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</si>
  <si>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</si>
  <si>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</si>
  <si>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</si>
  <si>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</si>
  <si>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</si>
  <si>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</si>
  <si>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</si>
  <si>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</si>
  <si>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</si>
  <si>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</si>
  <si>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</si>
  <si>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</si>
  <si>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</si>
  <si>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</si>
  <si>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</si>
  <si>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</si>
  <si>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</si>
  <si>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</si>
  <si>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</si>
  <si>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</si>
  <si>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</si>
  <si>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</si>
  <si>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</si>
  <si>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</si>
  <si>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</si>
  <si>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</si>
  <si>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</si>
  <si>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</si>
  <si>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</si>
  <si>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</si>
  <si>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</si>
  <si>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</si>
  <si>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</si>
  <si>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</si>
  <si>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</si>
  <si>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</si>
  <si>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</si>
  <si>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</si>
  <si>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</si>
  <si>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</si>
  <si>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</si>
  <si>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</si>
  <si>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</si>
  <si>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</si>
  <si>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</si>
  <si>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</si>
  <si>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</si>
  <si>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</si>
  <si>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</si>
  <si>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</si>
  <si>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</si>
  <si>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</si>
  <si>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</si>
  <si>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</si>
  <si>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</si>
  <si>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</si>
  <si>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</si>
  <si>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</si>
  <si>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</si>
  <si>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</si>
  <si>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</si>
  <si>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</si>
  <si>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</si>
  <si>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</si>
  <si>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</si>
  <si>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</si>
  <si>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</si>
  <si>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</si>
  <si>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</si>
  <si>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</si>
  <si>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</si>
  <si>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</si>
  <si>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</si>
  <si>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</si>
  <si>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</si>
  <si>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</si>
  <si>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</si>
  <si>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</si>
  <si>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</si>
  <si>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</si>
  <si>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</si>
  <si>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</si>
  <si>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</si>
  <si>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</si>
  <si>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</si>
  <si>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</si>
  <si>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</si>
  <si>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</si>
  <si>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</si>
  <si>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</si>
  <si>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</si>
  <si>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</si>
  <si>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</si>
  <si>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</si>
  <si>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</si>
  <si>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</si>
  <si>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</si>
  <si>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</si>
  <si>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</si>
  <si>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</si>
  <si>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</si>
  <si>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</si>
  <si>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</si>
  <si>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</si>
  <si>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</si>
  <si>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</si>
  <si>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</si>
  <si>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</si>
  <si>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</si>
  <si>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</si>
  <si>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</si>
  <si>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</si>
  <si>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</si>
  <si>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</si>
  <si>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</si>
  <si>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</si>
  <si>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</si>
  <si>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</si>
  <si>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</si>
  <si>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</si>
  <si>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</si>
  <si>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</si>
  <si>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</si>
  <si>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</si>
  <si>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</si>
  <si>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</si>
  <si>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</si>
  <si>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</si>
  <si>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</si>
  <si>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</si>
  <si>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</si>
  <si>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</si>
  <si>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</si>
  <si>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</si>
  <si>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</si>
  <si>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</si>
  <si>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</si>
  <si>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</si>
  <si>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</si>
  <si>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</si>
  <si>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</si>
  <si>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</si>
  <si>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</si>
  <si>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</si>
  <si>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</si>
  <si>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</si>
  <si>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</si>
  <si>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</si>
  <si>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</si>
  <si>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</si>
  <si>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</si>
  <si>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</si>
  <si>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</si>
  <si>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</si>
  <si>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</si>
  <si>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</si>
  <si>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</si>
  <si>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</si>
  <si>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</si>
  <si>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</si>
  <si>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</si>
  <si>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</si>
  <si>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</si>
  <si>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</si>
  <si>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</si>
  <si>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</si>
  <si>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</si>
  <si>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</si>
  <si>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</si>
  <si>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</si>
  <si>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</si>
  <si>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</si>
  <si>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</si>
  <si>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</si>
  <si>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</si>
  <si>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</si>
  <si>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</si>
  <si>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</si>
  <si>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</si>
  <si>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</si>
  <si>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</si>
  <si>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</si>
  <si>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</si>
  <si>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</si>
  <si>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</si>
  <si>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</si>
  <si>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</si>
  <si>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</si>
  <si>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</si>
  <si>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</si>
  <si>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</si>
  <si>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</si>
  <si>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</si>
  <si>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</si>
  <si>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</si>
  <si>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</si>
  <si>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</si>
  <si>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</si>
  <si>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</si>
  <si>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</si>
  <si>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</si>
  <si>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</si>
  <si>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</si>
  <si>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</si>
  <si>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</si>
  <si>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</si>
  <si>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</si>
  <si>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</si>
  <si>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</si>
  <si>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</si>
  <si>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</si>
  <si>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</si>
  <si>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</si>
  <si>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</si>
  <si>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</si>
  <si>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</si>
  <si>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</si>
  <si>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</si>
  <si>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</si>
  <si>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</si>
  <si>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</si>
  <si>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</si>
  <si>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</si>
  <si>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</si>
  <si>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</si>
  <si>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</si>
  <si>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</si>
  <si>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</si>
  <si>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</si>
  <si>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</si>
  <si>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</si>
  <si>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</si>
  <si>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</si>
  <si>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</si>
  <si>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</si>
  <si>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</si>
  <si>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</si>
  <si>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</si>
  <si>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</si>
  <si>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</si>
  <si>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</si>
  <si>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</si>
  <si>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</si>
  <si>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</si>
  <si>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</si>
  <si>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</si>
  <si>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</si>
  <si>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</si>
  <si>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</si>
  <si>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</si>
  <si>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</si>
  <si>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</si>
  <si>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</si>
  <si>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</si>
  <si>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</si>
  <si>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</si>
  <si>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</si>
  <si>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</si>
  <si>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</si>
  <si>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</si>
  <si>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</si>
  <si>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</si>
  <si>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</si>
  <si>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</si>
  <si>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</si>
  <si>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</si>
  <si>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</si>
  <si>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</si>
  <si>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</si>
  <si>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</si>
  <si>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</si>
  <si>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</si>
  <si>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</si>
  <si>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</si>
  <si>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</si>
  <si>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</si>
  <si>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</si>
  <si>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</si>
  <si>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</si>
  <si>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</si>
  <si>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</si>
  <si>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</si>
  <si>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</si>
  <si>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</si>
  <si>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</si>
  <si>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</si>
  <si>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</si>
  <si>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</si>
  <si>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</si>
  <si>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</si>
  <si>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</si>
  <si>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</si>
  <si>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</si>
  <si>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</si>
  <si>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</si>
  <si>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</si>
  <si>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</si>
  <si>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</si>
  <si>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</si>
  <si>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</si>
  <si>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</si>
  <si>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</si>
  <si>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</si>
  <si>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</si>
  <si>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</si>
  <si>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</si>
  <si>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</si>
  <si>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</si>
  <si>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</si>
  <si>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</si>
  <si>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</si>
  <si>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</si>
  <si>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</si>
  <si>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</si>
  <si>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</si>
  <si>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</si>
  <si>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</si>
  <si>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</si>
  <si>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</si>
  <si>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</si>
  <si>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</si>
  <si>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</si>
  <si>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</si>
  <si>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</si>
  <si>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</si>
  <si>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</si>
  <si>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</si>
  <si>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</si>
  <si>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</si>
  <si>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</si>
  <si>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</si>
  <si>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</si>
  <si>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</si>
  <si>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</si>
  <si>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</si>
  <si>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</si>
  <si>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</si>
  <si>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</si>
  <si>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</si>
  <si>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</si>
  <si>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</si>
  <si>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</si>
  <si>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</si>
  <si>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</si>
  <si>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</si>
  <si>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</si>
  <si>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</si>
  <si>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</si>
  <si>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</si>
  <si>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</si>
  <si>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</si>
  <si>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</si>
  <si>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</si>
  <si>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</si>
  <si>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</si>
  <si>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</si>
  <si>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</si>
  <si>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</si>
  <si>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</si>
  <si>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</si>
  <si>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</si>
  <si>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</si>
  <si>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</si>
  <si>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</si>
  <si>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</si>
  <si>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</si>
  <si>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</si>
  <si>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</si>
  <si>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</si>
  <si>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</si>
  <si>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</si>
  <si>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</si>
  <si>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</si>
  <si>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</si>
  <si>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</si>
  <si>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</si>
  <si>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</si>
  <si>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</si>
  <si>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</si>
  <si>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</si>
  <si>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</si>
  <si>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</si>
  <si>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</si>
  <si>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</si>
  <si>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</si>
  <si>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</si>
  <si>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</si>
  <si>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</si>
  <si>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</si>
  <si>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</si>
  <si>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</si>
  <si>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</si>
  <si>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</si>
  <si>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</si>
  <si>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</si>
  <si>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</si>
  <si>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</si>
  <si>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</si>
  <si>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</si>
  <si>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</si>
  <si>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</si>
  <si>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</si>
  <si>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</si>
  <si>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</si>
  <si>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</si>
  <si>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</si>
  <si>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</si>
  <si>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</si>
  <si>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</si>
  <si>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</si>
  <si>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</si>
  <si>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</si>
  <si>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</si>
  <si>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</si>
  <si>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</si>
  <si>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</si>
  <si>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</si>
  <si>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</si>
  <si>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</si>
  <si>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</si>
  <si>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</si>
  <si>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</si>
  <si>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</si>
  <si>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</si>
  <si>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</si>
  <si>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</si>
  <si>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</si>
  <si>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</si>
  <si>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</si>
  <si>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</si>
  <si>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</si>
  <si>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</si>
  <si>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</si>
  <si>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</si>
  <si>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</si>
  <si>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</si>
  <si>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</si>
  <si>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</si>
  <si>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</si>
  <si>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</si>
  <si>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</si>
  <si>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</si>
  <si>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</si>
  <si>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</si>
  <si>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</si>
  <si>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</si>
  <si>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</si>
  <si>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</si>
  <si>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</si>
  <si>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</si>
  <si>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</si>
  <si>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</si>
  <si>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</si>
  <si>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</si>
  <si>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</si>
  <si>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</si>
  <si>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</si>
  <si>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</si>
  <si>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</si>
  <si>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</si>
  <si>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</si>
  <si>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</si>
  <si>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</si>
  <si>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</si>
  <si>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</si>
  <si>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</si>
  <si>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</si>
  <si>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</si>
  <si>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</si>
  <si>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</si>
  <si>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</si>
  <si>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</si>
  <si>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</si>
  <si>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</si>
  <si>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</si>
  <si>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</si>
  <si>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</si>
  <si>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</si>
  <si>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</si>
  <si>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</si>
  <si>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</si>
  <si>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</si>
  <si>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</si>
  <si>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</si>
  <si>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</si>
  <si>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</si>
  <si>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</si>
  <si>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</si>
  <si>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</si>
  <si>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</si>
  <si>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</si>
  <si>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</si>
  <si>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</si>
  <si>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</si>
  <si>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</si>
  <si>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</si>
  <si>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</si>
  <si>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</si>
  <si>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</si>
  <si>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</si>
  <si>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</si>
  <si>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</si>
  <si>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</si>
  <si>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</si>
  <si>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</si>
  <si>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</si>
  <si>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</si>
  <si>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</si>
  <si>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</si>
  <si>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</si>
  <si>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</si>
  <si>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</si>
  <si>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</si>
  <si>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</si>
  <si>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</si>
  <si>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</si>
  <si>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</si>
  <si>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</si>
  <si>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</si>
  <si>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</si>
  <si>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</si>
  <si>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</si>
  <si>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</si>
  <si>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</si>
  <si>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</si>
  <si>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</si>
  <si>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</si>
  <si>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</si>
  <si>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</si>
  <si>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</si>
  <si>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</si>
  <si>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</si>
  <si>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</si>
  <si>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</si>
  <si>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</si>
  <si>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</si>
  <si>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</si>
  <si>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</si>
  <si>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</si>
  <si>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</si>
  <si>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</si>
  <si>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</si>
  <si>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</si>
  <si>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</si>
  <si>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</si>
  <si>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</si>
  <si>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</si>
  <si>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</si>
  <si>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</si>
  <si>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</si>
  <si>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</si>
  <si>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</si>
  <si>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</si>
  <si>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</si>
  <si>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</si>
  <si>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</si>
  <si>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</si>
  <si>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</si>
  <si>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</si>
  <si>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</si>
  <si>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</si>
  <si>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</si>
  <si>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</si>
  <si>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</si>
  <si>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</si>
  <si>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</si>
  <si>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</si>
  <si>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</si>
  <si>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</si>
  <si>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</si>
  <si>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</si>
  <si>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</si>
  <si>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</si>
  <si>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</si>
  <si>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</si>
  <si>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</si>
  <si>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</si>
  <si>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</si>
  <si>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</si>
  <si>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</si>
  <si>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</si>
  <si>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</si>
  <si>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</si>
  <si>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</si>
  <si>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</si>
  <si>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</si>
  <si>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</si>
  <si>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</si>
  <si>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</si>
  <si>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</si>
  <si>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</si>
  <si>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</si>
  <si>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</si>
  <si>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</si>
  <si>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</si>
  <si>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</si>
  <si>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</si>
  <si>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</si>
  <si>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</si>
  <si>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</si>
  <si>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</si>
  <si>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</si>
  <si>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</si>
  <si>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</si>
  <si>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</si>
  <si>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</si>
  <si>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</si>
  <si>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</si>
  <si>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</si>
  <si>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</si>
  <si>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</si>
  <si>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</si>
  <si>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</si>
  <si>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</si>
  <si>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</si>
  <si>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</si>
  <si>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</si>
  <si>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</si>
  <si>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</si>
  <si>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</si>
  <si>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</si>
  <si>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</si>
  <si>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</si>
  <si>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</si>
  <si>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</si>
  <si>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</si>
  <si>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</si>
  <si>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</si>
  <si>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</si>
  <si>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</si>
  <si>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</si>
  <si>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</si>
  <si>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</si>
  <si>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</si>
  <si>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</si>
  <si>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</si>
  <si>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</si>
  <si>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</si>
  <si>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</si>
  <si>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</si>
  <si>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</si>
  <si>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</si>
  <si>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</si>
  <si>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</si>
  <si>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</si>
  <si>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</si>
  <si>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</si>
  <si>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</si>
  <si>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</si>
  <si>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</si>
  <si>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</si>
  <si>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</si>
  <si>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</si>
  <si>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</si>
  <si>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</si>
  <si>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</si>
  <si>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</si>
  <si>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</si>
  <si>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</si>
  <si>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</si>
  <si>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</si>
  <si>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</si>
  <si>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</si>
  <si>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</si>
  <si>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</si>
  <si>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</si>
  <si>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</si>
  <si>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</si>
  <si>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</si>
  <si>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</si>
  <si>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</si>
  <si>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</si>
  <si>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</si>
  <si>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</si>
  <si>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</si>
  <si>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</si>
  <si>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</si>
  <si>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</si>
  <si>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</si>
  <si>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</si>
  <si>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</si>
  <si>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</si>
  <si>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</si>
  <si>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</si>
  <si>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</si>
  <si>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</si>
  <si>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</si>
  <si>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</si>
  <si>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</si>
  <si>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</si>
  <si>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</si>
  <si>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</si>
  <si>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</si>
  <si>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</si>
  <si>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</si>
  <si>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</si>
  <si>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</si>
  <si>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</si>
  <si>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</si>
  <si>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</si>
  <si>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</si>
  <si>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</si>
  <si>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</si>
  <si>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</si>
  <si>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</si>
  <si>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</si>
  <si>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</si>
  <si>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</si>
  <si>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</si>
  <si>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</si>
  <si>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</si>
  <si>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</si>
  <si>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</si>
  <si>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</si>
  <si>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</si>
  <si>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</si>
  <si>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</si>
  <si>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</si>
  <si>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</si>
  <si>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</si>
  <si>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</si>
  <si>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</si>
  <si>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</si>
  <si>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</si>
  <si>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</si>
  <si>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</si>
  <si>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</si>
  <si>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</si>
  <si>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</si>
  <si>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</si>
  <si>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</si>
  <si>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</si>
  <si>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</si>
  <si>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</si>
  <si>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</si>
  <si>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</si>
  <si>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</si>
  <si>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</si>
  <si>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</si>
  <si>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</si>
  <si>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</si>
  <si>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</si>
  <si>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</si>
  <si>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</si>
  <si>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</si>
  <si>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</si>
  <si>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</si>
  <si>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</si>
  <si>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</si>
  <si>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</si>
  <si>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</si>
  <si>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</si>
  <si>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</si>
  <si>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</si>
  <si>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</si>
  <si>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</si>
  <si>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</si>
  <si>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</si>
  <si>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</si>
  <si>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</si>
  <si>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</si>
  <si>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</si>
  <si>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</si>
  <si>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</si>
  <si>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</si>
  <si>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</si>
  <si>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</si>
  <si>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</si>
  <si>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</si>
  <si>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</si>
  <si>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</si>
  <si>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</si>
  <si>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</si>
  <si>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</si>
  <si>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</si>
  <si>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</si>
  <si>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</si>
  <si>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</si>
  <si>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</si>
  <si>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</si>
  <si>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</si>
  <si>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</si>
  <si>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</si>
  <si>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</si>
  <si>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</si>
  <si>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</si>
  <si>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</si>
  <si>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</si>
  <si>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</si>
  <si>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</si>
  <si>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</si>
  <si>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</si>
  <si>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</si>
  <si>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</si>
  <si>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</si>
  <si>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</si>
  <si>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</si>
  <si>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</si>
  <si>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</si>
  <si>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</si>
  <si>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</si>
  <si>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</si>
  <si>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</si>
  <si>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</si>
  <si>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</si>
  <si>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</si>
  <si>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</si>
  <si>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</si>
  <si>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</si>
  <si>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</si>
  <si>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</si>
  <si>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</si>
  <si>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</si>
  <si>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</si>
  <si>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</si>
  <si>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</si>
  <si>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</si>
  <si>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</si>
  <si>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</si>
  <si>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</si>
  <si>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</si>
  <si>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</si>
  <si>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</si>
  <si>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</si>
  <si>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</si>
  <si>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</si>
  <si>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</si>
  <si>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</si>
  <si>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</si>
  <si>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</si>
  <si>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</si>
  <si>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</si>
  <si>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</si>
  <si>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</si>
  <si>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</si>
  <si>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</si>
  <si>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</si>
  <si>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</si>
  <si>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</si>
  <si>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</si>
  <si>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</si>
  <si>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</si>
  <si>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</si>
  <si>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</si>
  <si>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</si>
  <si>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</si>
  <si>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</si>
  <si>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</si>
  <si>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</si>
  <si>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</si>
  <si>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</si>
  <si>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</si>
  <si>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</si>
  <si>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</si>
  <si>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</si>
  <si>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</si>
  <si>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</si>
  <si>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</si>
  <si>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</si>
  <si>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</si>
  <si>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</si>
  <si>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</si>
  <si>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</si>
  <si>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</si>
  <si>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</si>
  <si>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</si>
  <si>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</si>
  <si>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</si>
  <si>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</si>
  <si>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</si>
  <si>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</si>
  <si>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</si>
  <si>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</si>
  <si>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</si>
  <si>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</si>
  <si>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</si>
  <si>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</si>
  <si>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</si>
  <si>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</si>
  <si>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</si>
  <si>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</si>
  <si>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</si>
  <si>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</si>
  <si>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</si>
  <si>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</si>
  <si>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</si>
  <si>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</si>
  <si>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</si>
  <si>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</si>
  <si>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</si>
  <si>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</si>
  <si>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</si>
  <si>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</si>
  <si>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</si>
  <si>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</si>
  <si>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</si>
  <si>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</si>
  <si>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</si>
  <si>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</si>
  <si>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</si>
  <si>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</si>
  <si>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</si>
  <si>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</si>
  <si>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</si>
  <si>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</si>
  <si>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</si>
  <si>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</si>
  <si>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</si>
  <si>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</si>
  <si>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</si>
  <si>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</si>
  <si>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</si>
  <si>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</si>
  <si>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</si>
  <si>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</si>
  <si>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</si>
  <si>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</si>
  <si>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</si>
  <si>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</si>
  <si>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</si>
  <si>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</si>
  <si>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</si>
  <si>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</si>
  <si>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</si>
  <si>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</si>
  <si>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</si>
  <si>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</si>
  <si>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</si>
  <si>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</si>
  <si>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</si>
  <si>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</si>
  <si>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</si>
  <si>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</si>
  <si>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</si>
  <si>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</si>
  <si>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</si>
  <si>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</si>
  <si>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</si>
  <si>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</si>
  <si>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</si>
  <si>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</si>
  <si>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</si>
  <si>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</si>
  <si>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</si>
  <si>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</si>
  <si>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</si>
  <si>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</si>
  <si>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</si>
  <si>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</si>
  <si>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</si>
  <si>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</si>
  <si>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</si>
  <si>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</si>
  <si>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</si>
  <si>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</si>
  <si>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</si>
  <si>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</si>
  <si>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</si>
  <si>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</si>
  <si>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</si>
  <si>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</si>
  <si>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</si>
  <si>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</si>
  <si>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</si>
  <si>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</si>
  <si>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</si>
  <si>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</si>
  <si>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</si>
  <si>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</si>
  <si>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</si>
  <si>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</si>
  <si>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</si>
  <si>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</si>
  <si>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</si>
  <si>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</si>
  <si>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</si>
  <si>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</si>
  <si>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</si>
  <si>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</si>
  <si>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</si>
  <si>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</si>
  <si>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</si>
  <si>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</si>
  <si>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</si>
  <si>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</si>
  <si>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</si>
  <si>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</si>
  <si>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</si>
  <si>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</si>
  <si>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</si>
  <si>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</si>
  <si>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</si>
  <si>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</si>
  <si>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</si>
  <si>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</si>
  <si>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</si>
  <si>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</si>
  <si>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</si>
  <si>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</si>
  <si>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</si>
  <si>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</si>
  <si>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</si>
  <si>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</si>
  <si>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</si>
  <si>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</si>
  <si>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</si>
  <si>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</si>
  <si>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</si>
  <si>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</si>
  <si>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</si>
  <si>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</si>
  <si>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</si>
  <si>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</si>
  <si>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</si>
  <si>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</si>
  <si>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</si>
  <si>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</si>
  <si>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</si>
  <si>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</si>
  <si>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</si>
  <si>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</si>
  <si>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</si>
  <si>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</si>
  <si>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</si>
  <si>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</si>
  <si>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</si>
  <si>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</si>
  <si>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</si>
  <si>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</si>
  <si>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</si>
  <si>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</si>
  <si>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</si>
  <si>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</si>
  <si>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</si>
  <si>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</si>
  <si>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</si>
  <si>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</si>
  <si>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</si>
  <si>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</si>
  <si>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</si>
  <si>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</si>
  <si>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</si>
  <si>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</si>
  <si>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</si>
  <si>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</si>
  <si>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</si>
  <si>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</si>
  <si>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</si>
  <si>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</si>
  <si>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</si>
  <si>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</si>
  <si>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</si>
  <si>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</si>
  <si>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</si>
  <si>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</si>
  <si>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</si>
  <si>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</si>
  <si>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</si>
  <si>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</si>
  <si>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</si>
  <si>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</si>
  <si>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</si>
  <si>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</si>
  <si>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</si>
  <si>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</si>
  <si>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</si>
  <si>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</si>
  <si>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</si>
  <si>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</si>
  <si>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</si>
  <si>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</si>
  <si>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</si>
  <si>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</si>
  <si>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</si>
  <si>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</si>
  <si>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</si>
  <si>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</si>
  <si>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</si>
  <si>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</si>
  <si>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</si>
  <si>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</si>
  <si>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</si>
  <si>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</si>
  <si>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</si>
  <si>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</si>
  <si>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</si>
  <si>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</si>
  <si>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</si>
  <si>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</si>
  <si>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</si>
  <si>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</si>
  <si>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</si>
  <si>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</si>
  <si>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</si>
  <si>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</si>
  <si>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</si>
  <si>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</si>
  <si>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</si>
  <si>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</si>
  <si>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</si>
  <si>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</si>
  <si>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</si>
  <si>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</si>
  <si>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</si>
  <si>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</si>
  <si>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</si>
  <si>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</si>
  <si>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</si>
  <si>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</si>
  <si>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</si>
  <si>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</si>
  <si>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</si>
  <si>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</si>
  <si>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</si>
  <si>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</si>
  <si>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</si>
  <si>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</si>
  <si>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</si>
  <si>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</si>
  <si>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</si>
  <si>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</si>
  <si>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</si>
  <si>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</si>
  <si>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</si>
  <si>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</si>
  <si>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</si>
  <si>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</si>
  <si>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</si>
  <si>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</si>
  <si>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</si>
  <si>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</si>
  <si>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</si>
  <si>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</si>
  <si>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</si>
  <si>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</si>
  <si>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</si>
  <si>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</si>
  <si>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</si>
  <si>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</si>
  <si>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</si>
  <si>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</si>
  <si>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</si>
  <si>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</si>
  <si>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</si>
  <si>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</si>
  <si>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</si>
  <si>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</si>
  <si>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</si>
  <si>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</si>
  <si>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</si>
  <si>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</si>
  <si>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</si>
  <si>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</si>
  <si>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</si>
  <si>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</si>
  <si>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</si>
  <si>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</si>
  <si>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</si>
  <si>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</si>
  <si>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</si>
  <si>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</si>
  <si>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</si>
  <si>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</si>
  <si>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</si>
  <si>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</si>
  <si>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</si>
  <si>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</si>
  <si>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</si>
  <si>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</si>
  <si>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</si>
  <si>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</si>
  <si>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</si>
  <si>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</si>
  <si>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</si>
  <si>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</si>
  <si>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</si>
  <si>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</si>
  <si>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</si>
  <si>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</si>
  <si>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</si>
  <si>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</si>
  <si>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</si>
  <si>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</si>
  <si>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</si>
  <si>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</si>
  <si>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</si>
  <si>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</si>
  <si>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</si>
  <si>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</si>
  <si>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</si>
  <si>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</si>
  <si>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</si>
  <si>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</si>
  <si>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</si>
  <si>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</si>
  <si>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</si>
  <si>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</si>
  <si>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</si>
  <si>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</si>
  <si>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</si>
  <si>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</si>
  <si>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</si>
  <si>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</si>
  <si>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</si>
  <si>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</si>
  <si>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</si>
  <si>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</si>
  <si>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</si>
  <si>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</si>
  <si>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</si>
  <si>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</si>
  <si>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</si>
  <si>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</si>
  <si>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</si>
  <si>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</si>
  <si>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</si>
  <si>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</si>
  <si>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</si>
  <si>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</si>
  <si>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</si>
  <si>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</si>
  <si>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</si>
  <si>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</si>
  <si>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</si>
  <si>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</si>
  <si>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</si>
  <si>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</si>
  <si>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</si>
  <si>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</si>
  <si>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</si>
  <si>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</si>
  <si>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</si>
  <si>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</si>
  <si>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</si>
  <si>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</si>
  <si>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</si>
  <si>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</si>
  <si>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</si>
  <si>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</si>
  <si>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</si>
  <si>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</si>
  <si>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</si>
  <si>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</si>
  <si>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</si>
  <si>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</si>
  <si>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</si>
  <si>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</si>
  <si>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</si>
  <si>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</si>
  <si>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</si>
  <si>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</si>
  <si>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</si>
  <si>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</si>
  <si>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</si>
  <si>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</si>
  <si>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</si>
  <si>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</si>
  <si>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</si>
  <si>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</si>
  <si>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</si>
  <si>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</si>
  <si>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</si>
  <si>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</si>
  <si>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</si>
  <si>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</si>
  <si>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</si>
  <si>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</si>
  <si>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</si>
  <si>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</si>
  <si>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</si>
  <si>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</si>
  <si>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</si>
  <si>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</si>
  <si>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</si>
  <si>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</si>
  <si>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</si>
  <si>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</si>
  <si>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</si>
  <si>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</si>
  <si>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</si>
  <si>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</si>
  <si>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</si>
  <si>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</si>
  <si>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</si>
  <si>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</si>
  <si>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</si>
  <si>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</si>
  <si>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</si>
  <si>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</si>
  <si>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</si>
  <si>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</si>
  <si>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</si>
  <si>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</si>
  <si>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</si>
  <si>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</si>
  <si>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</si>
  <si>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</si>
  <si>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</si>
  <si>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</si>
  <si>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</si>
  <si>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</si>
  <si>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</si>
  <si>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</si>
  <si>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</si>
  <si>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</si>
  <si>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</si>
  <si>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</si>
  <si>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</si>
  <si>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</si>
  <si>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</si>
  <si>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</si>
  <si>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</si>
  <si>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</si>
  <si>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</si>
  <si>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</si>
  <si>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</si>
  <si>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</si>
  <si>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</si>
  <si>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</si>
  <si>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</si>
  <si>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</si>
  <si>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</si>
  <si>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</si>
  <si>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</si>
  <si>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</si>
  <si>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</si>
  <si>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</si>
  <si>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</si>
  <si>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</si>
  <si>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</si>
  <si>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</si>
  <si>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</si>
  <si>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</si>
  <si>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</si>
  <si>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</si>
  <si>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</si>
  <si>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</si>
  <si>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</si>
  <si>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</si>
  <si>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</si>
  <si>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</si>
  <si>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</si>
  <si>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</si>
  <si>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</si>
  <si>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</si>
  <si>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</si>
  <si>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</si>
  <si>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</si>
  <si>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</si>
  <si>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</si>
  <si>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</si>
  <si>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</si>
  <si>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</si>
  <si>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</si>
  <si>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</si>
  <si>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</si>
  <si>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</si>
  <si>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</si>
  <si>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</si>
  <si>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</si>
  <si>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</si>
  <si>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</si>
  <si>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</si>
  <si>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</si>
  <si>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</si>
  <si>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</si>
  <si>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</si>
  <si>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</si>
  <si>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</si>
  <si>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</si>
  <si>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</si>
  <si>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</si>
  <si>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</si>
  <si>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</si>
  <si>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</si>
  <si>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</si>
  <si>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</si>
  <si>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</si>
  <si>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</si>
  <si>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</si>
  <si>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</si>
  <si>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</si>
  <si>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</si>
  <si>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</si>
  <si>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</si>
  <si>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</si>
  <si>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</si>
  <si>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</si>
  <si>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</si>
  <si>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</si>
  <si>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</si>
  <si>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</si>
  <si>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</si>
  <si>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</si>
  <si>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</si>
  <si>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</si>
  <si>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</si>
  <si>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</si>
  <si>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</si>
  <si>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</si>
  <si>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</si>
  <si>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</si>
  <si>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</si>
  <si>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</si>
  <si>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</si>
  <si>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</si>
  <si>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</si>
  <si>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</si>
  <si>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</si>
  <si>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</si>
  <si>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</si>
  <si>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</si>
  <si>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</si>
  <si>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</si>
  <si>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</si>
  <si>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</si>
  <si>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</si>
  <si>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</si>
  <si>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</si>
  <si>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</si>
  <si>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</si>
  <si>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</si>
  <si>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</si>
  <si>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</si>
  <si>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</si>
  <si>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</si>
  <si>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</si>
  <si>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</si>
  <si>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</si>
  <si>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</si>
  <si>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</si>
  <si>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</si>
  <si>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</si>
  <si>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</si>
  <si>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</si>
  <si>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</si>
  <si>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</si>
  <si>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</si>
  <si>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</si>
  <si>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</si>
  <si>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</si>
  <si>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</si>
  <si>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</si>
  <si>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</si>
  <si>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</si>
  <si>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</si>
  <si>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</si>
  <si>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</si>
  <si>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</si>
  <si>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</si>
  <si>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</si>
  <si>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</si>
  <si>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</si>
  <si>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</si>
  <si>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</si>
  <si>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</si>
  <si>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</si>
  <si>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</si>
  <si>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</si>
  <si>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</si>
  <si>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</si>
  <si>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</si>
  <si>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</si>
  <si>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</si>
  <si>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</si>
  <si>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</si>
  <si>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</si>
  <si>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</si>
  <si>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</si>
  <si>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</si>
  <si>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</si>
  <si>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</si>
  <si>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</si>
  <si>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</si>
  <si>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</si>
  <si>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</si>
  <si>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</si>
  <si>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</si>
  <si>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</si>
  <si>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</si>
  <si>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</si>
  <si>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</si>
  <si>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</si>
  <si>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</si>
  <si>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</si>
  <si>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</si>
  <si>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</si>
  <si>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</si>
  <si>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</si>
  <si>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</si>
  <si>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</si>
  <si>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</si>
  <si>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</si>
  <si>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</si>
  <si>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</si>
  <si>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</si>
  <si>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</si>
  <si>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</si>
  <si>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</si>
  <si>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</si>
  <si>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</si>
  <si>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</si>
  <si>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</si>
  <si>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</si>
  <si>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</si>
  <si>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</si>
  <si>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</si>
  <si>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</si>
  <si>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</si>
  <si>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</si>
  <si>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</si>
  <si>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</si>
  <si>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</si>
  <si>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</si>
  <si>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</si>
  <si>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</si>
  <si>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</si>
  <si>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</si>
  <si>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</si>
  <si>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</si>
  <si>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</si>
  <si>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</si>
  <si>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</si>
  <si>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</si>
  <si>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</si>
  <si>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</si>
  <si>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</si>
  <si>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</si>
  <si>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</si>
  <si>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</si>
  <si>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</si>
  <si>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</si>
  <si>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</si>
  <si>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</si>
  <si>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</si>
  <si>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</si>
  <si>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</si>
  <si>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</si>
  <si>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</si>
  <si>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</si>
  <si>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</si>
  <si>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</si>
  <si>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</si>
  <si>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</si>
  <si>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</si>
  <si>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</si>
  <si>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</si>
  <si>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</si>
  <si>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</si>
  <si>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</si>
  <si>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</si>
  <si>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</si>
  <si>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</si>
  <si>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</si>
  <si>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</si>
  <si>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</si>
  <si>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</si>
  <si>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</si>
  <si>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</si>
  <si>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</si>
  <si>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</si>
  <si>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</si>
  <si>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</si>
  <si>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</si>
  <si>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</si>
  <si>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</si>
  <si>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</si>
  <si>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</si>
  <si>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</si>
  <si>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</si>
  <si>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</si>
  <si>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</si>
  <si>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</si>
  <si>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</si>
  <si>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</si>
  <si>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</si>
  <si>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</si>
  <si>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</si>
  <si>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</si>
  <si>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</si>
  <si>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</si>
  <si>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</si>
  <si>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</si>
  <si>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</si>
  <si>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</si>
  <si>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</si>
  <si>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</si>
  <si>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</si>
  <si>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</si>
  <si>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</si>
  <si>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</si>
  <si>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</si>
  <si>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</si>
  <si>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</si>
  <si>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</si>
  <si>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</si>
  <si>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</si>
  <si>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</si>
  <si>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</si>
  <si>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</si>
  <si>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</si>
  <si>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</si>
  <si>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</si>
  <si>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</si>
  <si>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</si>
  <si>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</si>
  <si>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</si>
  <si>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</si>
  <si>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</si>
  <si>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</si>
  <si>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</si>
  <si>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</si>
  <si>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</si>
  <si>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</si>
  <si>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</si>
  <si>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</si>
  <si>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</si>
  <si>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</si>
  <si>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</si>
  <si>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</si>
  <si>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</si>
  <si>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</si>
  <si>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</si>
  <si>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</si>
  <si>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</si>
  <si>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</si>
  <si>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</si>
  <si>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</si>
  <si>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</si>
  <si>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</si>
  <si>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</si>
  <si>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</si>
  <si>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</si>
  <si>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</si>
  <si>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</si>
  <si>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</si>
  <si>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</si>
  <si>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</si>
  <si>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</si>
  <si>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</si>
  <si>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</si>
  <si>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</si>
  <si>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</si>
  <si>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</si>
  <si>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</si>
  <si>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</si>
  <si>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</si>
  <si>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</si>
  <si>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</si>
  <si>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</si>
  <si>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</si>
  <si>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</si>
  <si>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</si>
  <si>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</si>
  <si>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</si>
  <si>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</si>
  <si>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</si>
  <si>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</si>
  <si>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</si>
  <si>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</si>
  <si>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</si>
  <si>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</si>
  <si>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</si>
  <si>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</si>
  <si>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</si>
  <si>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</si>
  <si>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</si>
  <si>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</si>
  <si>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</si>
  <si>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</si>
  <si>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</si>
  <si>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</si>
  <si>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</si>
  <si>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</si>
  <si>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</si>
  <si>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</si>
  <si>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</si>
  <si>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</si>
  <si>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</si>
  <si>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</si>
  <si>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</si>
  <si>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</si>
  <si>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</si>
  <si>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</si>
  <si>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</si>
  <si>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</si>
  <si>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</si>
  <si>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</si>
  <si>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</si>
  <si>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</si>
  <si>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</si>
  <si>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</si>
  <si>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</si>
  <si>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</si>
  <si>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</si>
  <si>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</si>
  <si>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</si>
  <si>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</si>
  <si>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</si>
  <si>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</si>
  <si>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</si>
  <si>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</si>
  <si>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</si>
  <si>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</si>
  <si>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</si>
  <si>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</si>
  <si>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</si>
  <si>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</si>
  <si>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</si>
  <si>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</si>
  <si>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</si>
  <si>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</si>
  <si>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</si>
  <si>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</si>
  <si>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</si>
  <si>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</si>
  <si>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</si>
  <si>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</si>
  <si>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</si>
  <si>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</si>
  <si>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</si>
  <si>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</si>
  <si>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</si>
  <si>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</si>
  <si>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</si>
  <si>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</si>
  <si>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</si>
  <si>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</si>
  <si>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</si>
  <si>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</si>
  <si>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</si>
  <si>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</si>
  <si>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</si>
  <si>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</si>
  <si>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</si>
  <si>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</si>
  <si>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</si>
  <si>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</si>
  <si>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</si>
  <si>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</si>
  <si>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</si>
  <si>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</si>
  <si>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</si>
  <si>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</si>
  <si>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</si>
  <si>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</si>
  <si>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</si>
  <si>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</si>
  <si>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</si>
  <si>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</si>
  <si>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</si>
  <si>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</si>
  <si>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</si>
  <si>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</si>
  <si>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</si>
  <si>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</si>
  <si>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</si>
  <si>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</si>
  <si>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</si>
  <si>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</si>
  <si>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</si>
  <si>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</si>
  <si>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</si>
  <si>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</si>
  <si>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</si>
  <si>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</si>
  <si>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</si>
  <si>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</si>
  <si>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</si>
  <si>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</si>
  <si>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</si>
  <si>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</si>
  <si>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</si>
  <si>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</si>
  <si>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</si>
  <si>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</si>
  <si>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</si>
  <si>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</si>
  <si>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</si>
  <si>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</si>
  <si>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</si>
  <si>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</si>
  <si>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</si>
  <si>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</si>
  <si>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</si>
  <si>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</si>
  <si>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</si>
  <si>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</si>
  <si>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</si>
  <si>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</si>
  <si>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</si>
  <si>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</si>
  <si>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</si>
  <si>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</si>
  <si>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</si>
  <si>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</si>
  <si>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</si>
  <si>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</si>
  <si>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</si>
  <si>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</si>
  <si>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</si>
  <si>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</si>
  <si>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</si>
  <si>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</si>
  <si>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</si>
  <si>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</si>
  <si>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</si>
  <si>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</si>
  <si>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</si>
  <si>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</si>
  <si>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</si>
  <si>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</si>
  <si>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</si>
  <si>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</si>
  <si>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</si>
  <si>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</si>
  <si>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</si>
  <si>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</si>
  <si>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</si>
  <si>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</si>
  <si>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</si>
  <si>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</si>
  <si>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</si>
  <si>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</si>
  <si>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</si>
  <si>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</si>
  <si>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</si>
  <si>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</si>
  <si>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</si>
  <si>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</si>
  <si>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</si>
  <si>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</si>
  <si>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</si>
  <si>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</si>
  <si>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</si>
  <si>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</si>
  <si>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</si>
  <si>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</si>
  <si>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</si>
  <si>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</si>
  <si>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</si>
  <si>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</si>
  <si>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</si>
  <si>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</si>
  <si>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</si>
  <si>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</si>
  <si>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</si>
  <si>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</si>
  <si>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</si>
  <si>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</si>
  <si>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</si>
  <si>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</si>
  <si>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</si>
  <si>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</si>
  <si>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</si>
  <si>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</si>
  <si>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</si>
  <si>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</si>
  <si>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</si>
  <si>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</si>
  <si>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</si>
  <si>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</si>
  <si>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</si>
  <si>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</si>
  <si>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</si>
  <si>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</si>
  <si>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</si>
  <si>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</si>
  <si>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</si>
  <si>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</si>
  <si>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</si>
  <si>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</si>
  <si>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</si>
  <si>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</si>
  <si>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</si>
  <si>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</si>
  <si>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</si>
  <si>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</si>
  <si>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</si>
  <si>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</si>
  <si>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</si>
  <si>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</si>
  <si>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</si>
  <si>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</si>
  <si>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</si>
  <si>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</si>
  <si>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</si>
  <si>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</si>
  <si>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</si>
  <si>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</si>
  <si>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</si>
  <si>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</si>
  <si>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</si>
  <si>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</si>
  <si>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</si>
  <si>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</si>
  <si>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</si>
  <si>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</si>
  <si>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</si>
  <si>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</si>
  <si>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</si>
  <si>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</si>
  <si>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</si>
  <si>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</si>
  <si>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</si>
  <si>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</si>
  <si>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</si>
  <si>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</si>
  <si>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</si>
  <si>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</si>
  <si>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</si>
  <si>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</si>
  <si>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</si>
  <si>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</si>
  <si>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</si>
  <si>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</si>
  <si>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</si>
  <si>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</si>
  <si>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</si>
  <si>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</si>
  <si>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</si>
  <si>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</si>
  <si>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</si>
  <si>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</si>
  <si>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</si>
  <si>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</si>
  <si>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</si>
  <si>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</si>
  <si>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</si>
  <si>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</si>
  <si>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</si>
  <si>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</si>
  <si>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</si>
  <si>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</si>
  <si>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</si>
  <si>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</si>
  <si>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</si>
  <si>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</si>
  <si>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</si>
  <si>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</si>
  <si>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</si>
  <si>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</si>
  <si>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</si>
  <si>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</si>
  <si>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</si>
  <si>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</si>
  <si>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</si>
  <si>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</si>
  <si>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</si>
  <si>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</si>
  <si>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</si>
  <si>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</si>
  <si>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</si>
  <si>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</si>
  <si>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</si>
  <si>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</si>
  <si>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</si>
  <si>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</si>
  <si>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</si>
  <si>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</si>
  <si>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</si>
  <si>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</si>
  <si>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</si>
  <si>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</si>
  <si>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</si>
  <si>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</si>
  <si>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</si>
  <si>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</si>
  <si>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</si>
  <si>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</si>
  <si>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</si>
  <si>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</si>
  <si>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</si>
  <si>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</si>
  <si>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</si>
  <si>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</si>
  <si>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</si>
  <si>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</si>
  <si>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</si>
  <si>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</si>
  <si>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</si>
  <si>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</si>
  <si>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</si>
  <si>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</si>
  <si>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</si>
  <si>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</si>
  <si>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</si>
  <si>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</si>
  <si>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</si>
  <si>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</si>
  <si>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</si>
  <si>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</si>
  <si>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</si>
  <si>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</si>
  <si>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</si>
  <si>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</si>
  <si>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</si>
  <si>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</si>
  <si>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</si>
  <si>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</si>
  <si>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</si>
  <si>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</si>
  <si>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</si>
  <si>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</si>
  <si>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</si>
  <si>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</si>
  <si>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</si>
  <si>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</si>
  <si>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</si>
  <si>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</si>
  <si>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</si>
  <si>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</si>
  <si>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</si>
  <si>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</si>
  <si>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</si>
  <si>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</si>
  <si>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</si>
  <si>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</si>
  <si>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</si>
  <si>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</si>
  <si>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</si>
  <si>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</si>
  <si>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</si>
  <si>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</si>
  <si>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</si>
  <si>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</si>
  <si>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</si>
  <si>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</si>
  <si>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</si>
  <si>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</si>
  <si>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</si>
  <si>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</si>
  <si>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</si>
  <si>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</si>
  <si>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</si>
  <si>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</si>
  <si>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</si>
  <si>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</si>
  <si>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</si>
  <si>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</si>
  <si>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</si>
  <si>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</si>
  <si>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</si>
  <si>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</si>
  <si>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</si>
  <si>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</si>
  <si>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</si>
  <si>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</si>
  <si>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</si>
  <si>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</si>
  <si>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</si>
  <si>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</si>
  <si>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</si>
  <si>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</si>
  <si>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</si>
  <si>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</si>
  <si>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</si>
  <si>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</si>
  <si>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</si>
  <si>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</si>
  <si>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</si>
  <si>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</si>
  <si>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</si>
  <si>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</si>
  <si>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</si>
  <si>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</si>
  <si>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</si>
  <si>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</si>
  <si>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</si>
  <si>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</si>
  <si>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</si>
  <si>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</si>
  <si>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</si>
  <si>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</si>
  <si>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</si>
  <si>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</si>
  <si>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</si>
  <si>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</si>
  <si>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</si>
  <si>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</si>
  <si>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</si>
  <si>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</si>
  <si>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</si>
  <si>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</si>
  <si>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</si>
  <si>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</si>
  <si>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</si>
  <si>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</si>
  <si>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</si>
  <si>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</si>
  <si>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</si>
  <si>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</si>
  <si>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</si>
  <si>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</si>
  <si>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</si>
  <si>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</si>
  <si>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</si>
  <si>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</si>
  <si>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</si>
  <si>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</si>
  <si>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</si>
  <si>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</si>
  <si>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</si>
  <si>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</si>
  <si>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</si>
  <si>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</si>
  <si>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</si>
  <si>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</si>
  <si>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</si>
  <si>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</si>
  <si>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</si>
  <si>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</si>
  <si>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</si>
  <si>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</si>
  <si>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</si>
  <si>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</si>
  <si>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</si>
  <si>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</si>
  <si>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</si>
  <si>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</si>
  <si>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</si>
  <si>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</si>
  <si>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</si>
  <si>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</si>
  <si>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</si>
  <si>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</si>
  <si>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</si>
  <si>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</si>
  <si>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</si>
  <si>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</si>
  <si>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</si>
  <si>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</si>
  <si>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</si>
  <si>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</si>
  <si>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</si>
  <si>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</si>
  <si>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</si>
  <si>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</si>
  <si>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</si>
  <si>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</si>
  <si>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</si>
  <si>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</si>
  <si>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</si>
  <si>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</si>
  <si>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</si>
  <si>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</si>
  <si>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</si>
  <si>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</si>
  <si>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</si>
  <si>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</si>
  <si>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</si>
  <si>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</si>
  <si>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</si>
  <si>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</si>
  <si>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</si>
  <si>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</si>
  <si>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</si>
  <si>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</si>
  <si>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</si>
  <si>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</si>
  <si>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</si>
  <si>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</si>
  <si>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</si>
  <si>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</si>
  <si>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</si>
  <si>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</si>
  <si>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</si>
  <si>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</si>
  <si>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</si>
  <si>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</si>
  <si>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</si>
  <si>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</si>
  <si>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</si>
  <si>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</si>
  <si>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</si>
  <si>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</si>
  <si>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</si>
  <si>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</si>
  <si>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</si>
  <si>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</si>
  <si>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</si>
  <si>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</si>
  <si>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</si>
  <si>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</si>
  <si>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</si>
  <si>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</si>
  <si>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</si>
  <si>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</si>
  <si>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</si>
  <si>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</si>
  <si>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</si>
  <si>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</si>
  <si>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</si>
  <si>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</si>
  <si>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</si>
  <si>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</si>
  <si>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</si>
  <si>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</si>
  <si>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</si>
  <si>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</si>
  <si>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</si>
  <si>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</si>
  <si>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</si>
  <si>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</si>
  <si>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</si>
  <si>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</si>
  <si>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</si>
  <si>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</si>
  <si>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</si>
  <si>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</si>
  <si>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</si>
  <si>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</si>
  <si>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</si>
  <si>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</si>
  <si>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</si>
  <si>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</si>
  <si>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</si>
  <si>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</si>
  <si>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</si>
  <si>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</si>
  <si>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</si>
  <si>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</si>
  <si>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</si>
  <si>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</si>
  <si>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</si>
  <si>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</si>
  <si>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</si>
  <si>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</si>
  <si>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</si>
  <si>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</si>
  <si>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</si>
  <si>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</si>
  <si>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</si>
  <si>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</si>
  <si>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</si>
  <si>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</si>
  <si>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</si>
  <si>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</si>
  <si>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</si>
  <si>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</si>
  <si>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</si>
  <si>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</si>
  <si>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</si>
  <si>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</si>
  <si>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</si>
  <si>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</si>
  <si>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</si>
  <si>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</si>
  <si>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</si>
  <si>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</si>
  <si>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</si>
  <si>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</si>
  <si>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</si>
  <si>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</si>
  <si>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</si>
  <si>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</si>
  <si>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</si>
  <si>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</si>
  <si>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</si>
  <si>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</si>
  <si>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</si>
  <si>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</si>
  <si>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</si>
  <si>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</si>
  <si>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</si>
  <si>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</si>
  <si>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</si>
  <si>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</si>
  <si>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</si>
  <si>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</si>
  <si>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</si>
  <si>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</si>
  <si>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</si>
  <si>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</si>
  <si>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</si>
  <si>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</si>
  <si>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</si>
  <si>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</si>
  <si>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</si>
  <si>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</si>
  <si>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</si>
  <si>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</si>
  <si>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</si>
  <si>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</si>
  <si>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</si>
  <si>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</si>
  <si>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</si>
  <si>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</si>
  <si>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</si>
  <si>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</si>
  <si>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</si>
  <si>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</si>
  <si>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</si>
  <si>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</si>
  <si>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</si>
  <si>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</si>
  <si>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</si>
  <si>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</si>
  <si>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</si>
  <si>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</si>
  <si>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</si>
  <si>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</si>
  <si>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</si>
  <si>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</si>
  <si>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</si>
  <si>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</si>
  <si>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</si>
  <si>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</si>
  <si>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</si>
  <si>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</si>
  <si>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</si>
  <si>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</si>
  <si>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</si>
  <si>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</si>
  <si>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</si>
  <si>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</si>
  <si>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</si>
  <si>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</si>
  <si>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</si>
  <si>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</si>
  <si>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</si>
  <si>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</si>
  <si>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</si>
  <si>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</si>
  <si>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</si>
  <si>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</si>
  <si>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</si>
  <si>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</si>
  <si>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</si>
  <si>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</si>
  <si>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</si>
  <si>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</si>
  <si>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</si>
  <si>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</si>
  <si>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</si>
  <si>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</si>
  <si>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</si>
  <si>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</si>
  <si>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</si>
  <si>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</si>
  <si>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</si>
  <si>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</si>
  <si>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</si>
  <si>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</si>
  <si>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</si>
  <si>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</si>
  <si>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</si>
  <si>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</si>
  <si>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</si>
  <si>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</si>
  <si>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</si>
  <si>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</si>
  <si>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</si>
  <si>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</si>
  <si>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</si>
  <si>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</si>
  <si>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</si>
  <si>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</si>
  <si>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</si>
  <si>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</si>
  <si>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</si>
  <si>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</si>
  <si>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</si>
  <si>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</si>
  <si>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</si>
  <si>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</si>
  <si>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</si>
  <si>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</si>
  <si>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</si>
  <si>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</si>
  <si>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</si>
  <si>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</si>
  <si>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</si>
  <si>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</si>
  <si>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</si>
  <si>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</si>
  <si>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</si>
  <si>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</si>
  <si>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</si>
  <si>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</si>
  <si>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</si>
  <si>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</si>
  <si>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</si>
  <si>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</si>
  <si>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</si>
  <si>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</si>
  <si>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</si>
  <si>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</si>
  <si>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</si>
  <si>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</si>
  <si>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</si>
  <si>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</si>
  <si>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</si>
  <si>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</si>
  <si>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</si>
  <si>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</si>
  <si>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</si>
  <si>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</si>
  <si>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</si>
  <si>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</si>
  <si>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</si>
  <si>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</si>
  <si>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</si>
  <si>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</si>
  <si>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</si>
  <si>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</si>
  <si>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</si>
  <si>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</si>
  <si>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</si>
  <si>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</si>
  <si>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</si>
  <si>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</si>
  <si>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</si>
  <si>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</si>
  <si>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</si>
  <si>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</si>
  <si>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</si>
  <si>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</si>
  <si>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</si>
  <si>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</si>
  <si>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</si>
  <si>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</si>
  <si>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</si>
  <si>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</si>
  <si>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</si>
  <si>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</si>
  <si>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</si>
  <si>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</si>
  <si>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</si>
  <si>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</si>
  <si>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</si>
  <si>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</si>
  <si>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</si>
  <si>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</si>
  <si>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</si>
  <si>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</si>
  <si>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</si>
  <si>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</si>
  <si>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</si>
  <si>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</si>
  <si>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</si>
  <si>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</si>
  <si>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</si>
  <si>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</si>
  <si>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</si>
  <si>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</si>
  <si>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</si>
  <si>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</si>
  <si>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</si>
  <si>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</si>
  <si>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</si>
  <si>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</si>
  <si>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</si>
  <si>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</si>
  <si>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</si>
  <si>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</si>
  <si>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</si>
  <si>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</si>
  <si>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</si>
  <si>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</si>
  <si>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</si>
  <si>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</si>
  <si>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</si>
  <si>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</si>
  <si>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</si>
  <si>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</si>
  <si>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</si>
  <si>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</si>
  <si>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</si>
  <si>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</si>
  <si>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</si>
  <si>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</si>
  <si>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</si>
  <si>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</si>
  <si>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</si>
  <si>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</si>
  <si>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</si>
  <si>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</si>
  <si>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</si>
  <si>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</si>
  <si>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</si>
  <si>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</si>
  <si>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</si>
  <si>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</si>
  <si>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</si>
  <si>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</si>
  <si>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</si>
  <si>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</si>
  <si>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</si>
  <si>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</si>
  <si>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</si>
  <si>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</si>
  <si>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</si>
  <si>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</si>
  <si>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</si>
  <si>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</si>
  <si>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</si>
  <si>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</si>
  <si>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</si>
  <si>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</si>
  <si>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</si>
  <si>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</si>
  <si>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</si>
  <si>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</si>
  <si>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</si>
  <si>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</si>
  <si>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</si>
  <si>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</si>
  <si>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</si>
  <si>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</si>
  <si>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</si>
  <si>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</si>
  <si>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</si>
  <si>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</si>
  <si>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</si>
  <si>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</si>
  <si>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</si>
  <si>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</si>
  <si>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</si>
  <si>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</si>
  <si>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</si>
  <si>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</si>
  <si>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</si>
  <si>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</si>
  <si>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</si>
  <si>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</si>
  <si>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</si>
  <si>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</si>
  <si>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</si>
  <si>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</si>
  <si>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</si>
  <si>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</si>
  <si>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</si>
  <si>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</si>
  <si>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</si>
  <si>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</si>
  <si>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</si>
  <si>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</si>
  <si>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</si>
  <si>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</si>
  <si>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</si>
  <si>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</si>
  <si>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</si>
  <si>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</si>
  <si>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</si>
  <si>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</si>
  <si>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</si>
  <si>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</si>
  <si>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</si>
  <si>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</si>
  <si>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</si>
  <si>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</si>
  <si>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</si>
  <si>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</si>
  <si>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</si>
  <si>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</si>
  <si>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</si>
  <si>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</si>
  <si>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</si>
  <si>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</si>
  <si>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</si>
  <si>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</si>
  <si>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</si>
  <si>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</si>
  <si>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</si>
  <si>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</si>
  <si>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</si>
  <si>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</si>
  <si>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</si>
  <si>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</si>
  <si>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</si>
  <si>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</si>
  <si>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</si>
  <si>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</si>
  <si>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</si>
  <si>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</si>
  <si>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</si>
  <si>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</si>
  <si>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</si>
  <si>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</si>
  <si>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</si>
  <si>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</si>
  <si>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</si>
  <si>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</si>
  <si>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</si>
  <si>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</si>
  <si>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</si>
  <si>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</si>
  <si>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</si>
  <si>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</si>
  <si>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</si>
  <si>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</si>
  <si>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</si>
  <si>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</si>
  <si>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</si>
  <si>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</si>
  <si>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</si>
  <si>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</si>
  <si>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</si>
  <si>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</si>
  <si>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</si>
  <si>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</si>
  <si>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</si>
  <si>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</si>
  <si>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</si>
  <si>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</si>
  <si>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</si>
  <si>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</si>
  <si>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</si>
  <si>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</si>
  <si>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</si>
  <si>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</si>
  <si>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</si>
  <si>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</si>
  <si>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</si>
  <si>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</si>
  <si>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</si>
  <si>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</si>
  <si>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</si>
  <si>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</si>
  <si>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</si>
  <si>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</si>
  <si>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</si>
  <si>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</si>
  <si>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</si>
  <si>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</si>
  <si>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</si>
  <si>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</si>
  <si>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</si>
  <si>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</si>
  <si>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</si>
  <si>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</si>
  <si>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</si>
  <si>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</si>
  <si>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</si>
  <si>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</si>
  <si>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</si>
  <si>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</si>
  <si>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</si>
  <si>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</si>
  <si>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</si>
  <si>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</si>
  <si>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</si>
  <si>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</si>
  <si>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</si>
  <si>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</si>
  <si>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</si>
  <si>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</si>
  <si>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</si>
  <si>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</si>
  <si>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</si>
  <si>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</si>
  <si>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</si>
  <si>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</si>
  <si>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</si>
  <si>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</si>
  <si>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</si>
  <si>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</si>
  <si>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</si>
  <si>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</si>
  <si>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</si>
  <si>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</si>
  <si>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</si>
  <si>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</si>
  <si>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</si>
  <si>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</si>
  <si>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</si>
  <si>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</si>
  <si>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</si>
  <si>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</si>
  <si>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</si>
  <si>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</si>
  <si>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</si>
  <si>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</si>
  <si>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</si>
  <si>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</si>
  <si>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</si>
  <si>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</si>
  <si>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</si>
  <si>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</si>
  <si>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</si>
  <si>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</si>
  <si>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</si>
  <si>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</si>
  <si>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</si>
  <si>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</si>
  <si>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</si>
  <si>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</si>
  <si>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</si>
  <si>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</si>
  <si>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</si>
  <si>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</si>
  <si>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</si>
  <si>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</si>
  <si>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</si>
  <si>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</si>
  <si>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</si>
  <si>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</si>
  <si>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</si>
  <si>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</si>
  <si>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</si>
  <si>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</si>
  <si>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</si>
  <si>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</si>
  <si>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</si>
  <si>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</si>
  <si>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</si>
  <si>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</si>
  <si>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</si>
  <si>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</si>
  <si>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</si>
  <si>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</si>
  <si>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</si>
  <si>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</si>
  <si>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</si>
  <si>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</si>
  <si>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</si>
  <si>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</si>
  <si>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</si>
  <si>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</si>
  <si>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</si>
  <si>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</si>
  <si>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</si>
  <si>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</si>
  <si>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</si>
  <si>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</si>
  <si>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</si>
  <si>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</si>
  <si>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</si>
  <si>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</si>
  <si>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</si>
  <si>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</si>
  <si>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</si>
  <si>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</si>
  <si>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</si>
  <si>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</si>
  <si>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</si>
  <si>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</si>
  <si>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</si>
  <si>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</si>
  <si>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</si>
  <si>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</si>
  <si>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</si>
  <si>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</si>
  <si>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</si>
  <si>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</si>
  <si>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</si>
  <si>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</si>
  <si>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</si>
  <si>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</si>
  <si>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</si>
  <si>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</si>
  <si>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</si>
  <si>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</si>
  <si>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</si>
  <si>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</si>
  <si>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</si>
  <si>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</si>
  <si>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</si>
  <si>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</si>
  <si>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</si>
  <si>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</si>
  <si>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</si>
  <si>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</si>
  <si>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</si>
  <si>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</si>
  <si>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</si>
  <si>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</si>
  <si>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</si>
  <si>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</si>
  <si>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</si>
  <si>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</si>
  <si>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</si>
  <si>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</si>
  <si>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</si>
  <si>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</si>
  <si>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</si>
  <si>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</si>
  <si>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</si>
  <si>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</si>
  <si>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</si>
  <si>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</si>
  <si>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</si>
  <si>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</si>
  <si>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</si>
  <si>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</si>
  <si>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</si>
  <si>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</si>
  <si>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</si>
  <si>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</si>
  <si>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</si>
  <si>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</si>
  <si>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</si>
  <si>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</si>
  <si>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</si>
  <si>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</si>
  <si>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</si>
  <si>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</si>
  <si>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</si>
  <si>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</si>
  <si>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</si>
  <si>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</si>
  <si>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</si>
  <si>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</si>
  <si>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</si>
  <si>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</si>
  <si>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</si>
  <si>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</si>
  <si>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</si>
  <si>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</si>
  <si>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</si>
  <si>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</si>
  <si>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</si>
  <si>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</si>
  <si>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</si>
  <si>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</si>
  <si>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</si>
  <si>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</si>
  <si>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</si>
  <si>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</si>
  <si>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</si>
  <si>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</si>
  <si>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</si>
  <si>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</si>
  <si>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</si>
  <si>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</si>
  <si>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</si>
  <si>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</si>
  <si>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</si>
  <si>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</si>
  <si>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</si>
  <si>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</si>
  <si>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</si>
  <si>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</si>
  <si>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</si>
  <si>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</si>
  <si>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</si>
  <si>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</si>
  <si>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</si>
  <si>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</si>
  <si>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</si>
  <si>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</si>
  <si>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</si>
  <si>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</si>
  <si>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</si>
  <si>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</si>
  <si>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</si>
  <si>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</si>
  <si>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</si>
  <si>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</si>
  <si>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</si>
  <si>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</si>
  <si>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</si>
  <si>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</si>
  <si>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</si>
  <si>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</si>
  <si>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</si>
  <si>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</si>
  <si>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</si>
  <si>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</si>
  <si>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</si>
  <si>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</si>
  <si>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</si>
  <si>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</si>
  <si>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</si>
  <si>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</si>
  <si>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</si>
  <si>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</si>
  <si>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</si>
  <si>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</si>
  <si>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</si>
  <si>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</si>
  <si>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</si>
  <si>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</si>
  <si>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</si>
  <si>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</si>
  <si>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</si>
  <si>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</si>
  <si>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</si>
  <si>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</si>
  <si>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</si>
  <si>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</si>
  <si>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</si>
  <si>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</si>
  <si>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</si>
  <si>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</si>
  <si>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</si>
  <si>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</si>
  <si>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</si>
  <si>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</si>
  <si>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</si>
  <si>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</si>
  <si>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</si>
  <si>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</si>
  <si>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</si>
  <si>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</si>
  <si>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</si>
  <si>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</si>
  <si>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</si>
  <si>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</si>
  <si>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</si>
  <si>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</si>
  <si>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</si>
  <si>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</si>
  <si>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</si>
  <si>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</si>
  <si>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</si>
  <si>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</si>
  <si>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</si>
  <si>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</si>
  <si>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</si>
  <si>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</si>
  <si>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</si>
  <si>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</si>
  <si>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</si>
  <si>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</si>
  <si>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</si>
  <si>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</si>
  <si>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</si>
  <si>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</si>
  <si>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</si>
  <si>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</si>
  <si>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</si>
  <si>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</si>
  <si>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</si>
  <si>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</si>
  <si>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</si>
  <si>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</si>
  <si>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</si>
  <si>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</si>
  <si>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</si>
  <si>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</si>
  <si>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</si>
  <si>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</si>
  <si>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</si>
  <si>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</si>
  <si>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</si>
  <si>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</si>
  <si>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</si>
  <si>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</si>
  <si>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</si>
  <si>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</si>
  <si>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</si>
  <si>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</si>
  <si>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</si>
  <si>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</si>
  <si>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</si>
  <si>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</si>
  <si>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</si>
  <si>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</si>
  <si>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</si>
  <si>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</si>
  <si>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</si>
  <si>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</si>
  <si>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</si>
  <si>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</si>
  <si>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</si>
  <si>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</si>
  <si>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</si>
  <si>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</si>
  <si>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</si>
  <si>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</si>
  <si>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</si>
  <si>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</si>
  <si>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</si>
  <si>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</si>
  <si>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</si>
  <si>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</si>
  <si>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</si>
  <si>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</si>
  <si>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</si>
  <si>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</si>
  <si>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</si>
  <si>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</si>
  <si>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</si>
  <si>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</si>
  <si>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</si>
  <si>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</si>
  <si>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</si>
  <si>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</si>
  <si>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</si>
  <si>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</si>
  <si>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</si>
  <si>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</si>
  <si>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</si>
  <si>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</si>
  <si>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</si>
  <si>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</si>
  <si>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</si>
  <si>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</si>
  <si>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</si>
  <si>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</si>
  <si>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</si>
  <si>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</si>
  <si>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</si>
  <si>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</si>
  <si>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</si>
  <si>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</si>
  <si>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</si>
  <si>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</si>
  <si>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</si>
  <si>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</si>
  <si>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</si>
  <si>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</si>
  <si>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</si>
  <si>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</si>
  <si>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</si>
  <si>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</si>
  <si>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</si>
  <si>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</si>
  <si>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</si>
  <si>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</si>
  <si>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</si>
  <si>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</si>
  <si>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</si>
  <si>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</si>
  <si>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</si>
  <si>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</si>
  <si>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</si>
  <si>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</si>
  <si>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</si>
  <si>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</si>
  <si>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</si>
  <si>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</si>
  <si>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</si>
  <si>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</si>
  <si>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</si>
  <si>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</si>
  <si>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</si>
  <si>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</si>
  <si>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</si>
  <si>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</si>
  <si>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</si>
  <si>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</si>
  <si>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</si>
  <si>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</si>
  <si>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</si>
  <si>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</si>
  <si>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</si>
  <si>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</si>
  <si>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</si>
  <si>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</si>
  <si>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</si>
  <si>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</si>
  <si>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</si>
  <si>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</si>
  <si>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</si>
  <si>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</si>
  <si>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</si>
  <si>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</si>
  <si>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</si>
  <si>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</si>
  <si>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</si>
  <si>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</si>
  <si>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</si>
  <si>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</si>
  <si>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</si>
  <si>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</si>
  <si>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</si>
  <si>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</si>
  <si>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</si>
  <si>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</si>
  <si>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</si>
  <si>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</si>
  <si>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</si>
  <si>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</si>
  <si>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</si>
  <si>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</si>
  <si>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</si>
  <si>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</si>
  <si>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</si>
  <si>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</si>
  <si>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</si>
  <si>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</si>
  <si>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</si>
  <si>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</si>
  <si>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</si>
  <si>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</si>
  <si>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</si>
  <si>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</si>
  <si>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</si>
  <si>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</si>
  <si>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</si>
  <si>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</si>
  <si>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</si>
  <si>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</si>
  <si>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</si>
  <si>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</si>
  <si>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</si>
  <si>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</si>
  <si>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</si>
  <si>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</si>
  <si>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</si>
  <si>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</si>
  <si>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</si>
  <si>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</si>
  <si>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</si>
  <si>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</si>
  <si>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</si>
  <si>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</si>
  <si>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</si>
  <si>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</si>
  <si>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</si>
  <si>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</si>
  <si>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</si>
  <si>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</si>
  <si>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</si>
  <si>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</si>
  <si>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</si>
  <si>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</si>
  <si>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</si>
  <si>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</si>
  <si>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</si>
  <si>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</si>
  <si>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</si>
  <si>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</si>
  <si>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</si>
  <si>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</si>
  <si>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</si>
  <si>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</si>
  <si>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</si>
  <si>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</si>
  <si>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</si>
  <si>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</si>
  <si>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</si>
  <si>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</si>
  <si>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</si>
  <si>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</si>
  <si>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</si>
  <si>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</si>
  <si>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</si>
  <si>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</si>
  <si>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</si>
  <si>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</si>
  <si>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</si>
  <si>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</si>
  <si>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</si>
  <si>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</si>
  <si>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</si>
  <si>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</si>
  <si>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</si>
  <si>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</si>
  <si>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</si>
  <si>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</si>
  <si>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</si>
  <si>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</si>
  <si>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</si>
  <si>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</si>
  <si>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</si>
  <si>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</si>
  <si>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</si>
  <si>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</si>
  <si>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</si>
  <si>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</si>
  <si>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</si>
  <si>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</si>
  <si>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</si>
  <si>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</si>
  <si>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</si>
  <si>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</si>
  <si>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</si>
  <si>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</si>
  <si>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</si>
  <si>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</si>
  <si>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</si>
  <si>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</si>
  <si>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</si>
  <si>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</si>
  <si>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</si>
  <si>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</si>
  <si>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</si>
  <si>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</si>
  <si>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</si>
  <si>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</si>
  <si>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</si>
  <si>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</si>
  <si>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</si>
  <si>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</si>
  <si>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</si>
  <si>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</si>
  <si>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</si>
  <si>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</si>
  <si>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</si>
  <si>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</si>
  <si>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</si>
  <si>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</si>
  <si>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</si>
  <si>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</si>
  <si>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</si>
  <si>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</si>
  <si>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</si>
  <si>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</si>
  <si>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</si>
  <si>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</si>
  <si>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</si>
  <si>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</si>
  <si>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</si>
  <si>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</si>
  <si>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</si>
  <si>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</si>
  <si>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</si>
  <si>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</si>
  <si>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</si>
  <si>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</si>
  <si>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</si>
  <si>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</si>
  <si>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</si>
  <si>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</si>
  <si>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</si>
  <si>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</si>
  <si>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</si>
  <si>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</si>
  <si>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</si>
  <si>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</si>
  <si>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</si>
  <si>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</si>
  <si>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</si>
  <si>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</si>
  <si>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</si>
  <si>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</si>
  <si>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</si>
  <si>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</si>
  <si>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</si>
  <si>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</si>
  <si>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</si>
  <si>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</si>
  <si>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</si>
  <si>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</si>
  <si>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</si>
  <si>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</si>
  <si>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</si>
  <si>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</si>
  <si>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</si>
  <si>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</si>
  <si>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</si>
  <si>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</si>
  <si>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</si>
  <si>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</si>
  <si>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</si>
  <si>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</si>
  <si>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</si>
  <si>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</si>
  <si>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</si>
  <si>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</si>
  <si>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</si>
  <si>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</si>
  <si>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</si>
  <si>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</si>
  <si>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</si>
  <si>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</si>
  <si>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</si>
  <si>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</si>
  <si>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</si>
  <si>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</si>
  <si>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</si>
  <si>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</si>
  <si>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</si>
  <si>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</si>
  <si>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</si>
  <si>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</si>
  <si>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</si>
  <si>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</si>
  <si>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</si>
  <si>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</si>
  <si>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</si>
  <si>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</si>
  <si>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</si>
  <si>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</si>
  <si>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</si>
  <si>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</si>
  <si>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</si>
  <si>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</si>
  <si>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</si>
  <si>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</si>
  <si>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</si>
  <si>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</si>
  <si>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</si>
  <si>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</si>
  <si>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</si>
  <si>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</si>
  <si>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</si>
  <si>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</si>
  <si>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</si>
  <si>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</si>
  <si>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</si>
  <si>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</si>
  <si>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</si>
  <si>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</si>
  <si>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</si>
  <si>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</si>
  <si>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</si>
  <si>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</si>
  <si>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</si>
  <si>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</si>
  <si>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</si>
  <si>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</si>
  <si>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</si>
  <si>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</si>
  <si>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</si>
  <si>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</si>
  <si>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</si>
  <si>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</si>
  <si>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</si>
  <si>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</si>
  <si>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</si>
  <si>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</si>
  <si>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</si>
  <si>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</si>
  <si>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</si>
  <si>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</si>
  <si>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</si>
  <si>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</si>
  <si>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</si>
  <si>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</si>
  <si>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</si>
  <si>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</si>
  <si>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</si>
  <si>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</si>
  <si>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</si>
  <si>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</si>
  <si>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</si>
  <si>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</si>
  <si>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</si>
  <si>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</si>
  <si>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</si>
  <si>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</si>
  <si>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</si>
  <si>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</si>
  <si>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</si>
  <si>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</si>
  <si>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</si>
  <si>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</si>
  <si>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</si>
  <si>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</si>
  <si>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</si>
  <si>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</si>
  <si>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</si>
  <si>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</si>
  <si>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</si>
  <si>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</si>
  <si>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</si>
  <si>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</si>
  <si>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</si>
  <si>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</si>
  <si>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</si>
  <si>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</si>
  <si>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</si>
  <si>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</si>
  <si>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</si>
  <si>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</si>
  <si>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</si>
  <si>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</si>
  <si>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</si>
  <si>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</si>
  <si>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</si>
  <si>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</si>
  <si>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</si>
  <si>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</si>
  <si>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</si>
  <si>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</si>
  <si>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</si>
  <si>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</si>
  <si>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</si>
  <si>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</si>
  <si>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</si>
  <si>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</si>
  <si>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</si>
  <si>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</si>
  <si>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</si>
  <si>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</si>
  <si>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</si>
  <si>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</si>
  <si>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</si>
  <si>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</si>
  <si>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</si>
  <si>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</si>
  <si>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</si>
  <si>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</si>
  <si>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</si>
  <si>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</si>
  <si>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</si>
  <si>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</si>
  <si>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</si>
  <si>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</si>
  <si>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</si>
  <si>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</si>
  <si>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</si>
  <si>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</si>
  <si>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</si>
  <si>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</si>
  <si>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</si>
  <si>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</si>
  <si>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</si>
  <si>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</si>
  <si>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</si>
  <si>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</si>
  <si>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</si>
  <si>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</si>
  <si>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</si>
  <si>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</si>
  <si>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</si>
  <si>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</si>
  <si>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</si>
  <si>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</si>
  <si>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</si>
  <si>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</si>
  <si>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</si>
  <si>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</si>
  <si>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</si>
  <si>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</si>
  <si>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</si>
  <si>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</si>
  <si>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</si>
  <si>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</si>
  <si>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</si>
  <si>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</si>
  <si>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</si>
  <si>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</si>
  <si>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</si>
  <si>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</si>
  <si>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</si>
  <si>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</si>
  <si>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</si>
  <si>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</si>
  <si>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</si>
  <si>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</si>
  <si>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</si>
  <si>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</si>
  <si>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</si>
  <si>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</si>
  <si>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</si>
  <si>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</si>
  <si>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</si>
  <si>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</si>
  <si>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</si>
  <si>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</si>
  <si>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</si>
  <si>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</si>
  <si>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</si>
  <si>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</si>
  <si>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</si>
  <si>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</si>
  <si>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</si>
  <si>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</si>
  <si>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</si>
  <si>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</si>
  <si>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</si>
  <si>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</si>
  <si>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</si>
  <si>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</si>
  <si>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</si>
  <si>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</si>
  <si>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</si>
  <si>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</si>
  <si>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</si>
  <si>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</si>
  <si>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</si>
  <si>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</si>
  <si>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</si>
  <si>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</si>
  <si>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</si>
  <si>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</si>
  <si>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</si>
  <si>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</si>
  <si>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</si>
  <si>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</si>
  <si>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</si>
  <si>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</si>
  <si>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</si>
  <si>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</si>
  <si>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</si>
  <si>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</si>
  <si>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</si>
  <si>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</si>
  <si>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</si>
  <si>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</si>
  <si>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</si>
  <si>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</si>
  <si>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</si>
  <si>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</si>
  <si>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</si>
  <si>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</si>
  <si>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</si>
  <si>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</si>
  <si>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</si>
  <si>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</si>
  <si>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</si>
  <si>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</si>
  <si>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</si>
  <si>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</si>
  <si>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</si>
  <si>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</si>
  <si>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</si>
  <si>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</si>
  <si>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</si>
  <si>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</si>
  <si>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</si>
  <si>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</si>
  <si>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</si>
  <si>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</si>
  <si>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</si>
  <si>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</si>
  <si>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</si>
  <si>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</si>
  <si>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</si>
  <si>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</si>
  <si>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</si>
  <si>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</si>
  <si>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</si>
  <si>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</si>
  <si>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</si>
  <si>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</si>
  <si>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</si>
  <si>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</si>
  <si>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</si>
  <si>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</si>
  <si>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</si>
  <si>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</si>
  <si>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</si>
  <si>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</si>
  <si>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</si>
  <si>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</si>
  <si>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</si>
  <si>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</si>
  <si>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</si>
  <si>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</si>
  <si>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</si>
  <si>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</si>
  <si>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</si>
  <si>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</si>
  <si>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</si>
  <si>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</si>
  <si>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</si>
  <si>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</si>
  <si>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</si>
  <si>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</si>
  <si>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</si>
  <si>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</si>
  <si>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</si>
  <si>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</si>
  <si>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</si>
  <si>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</si>
  <si>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</si>
  <si>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</si>
  <si>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</si>
  <si>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</si>
  <si>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</si>
  <si>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</si>
  <si>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</si>
  <si>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</si>
  <si>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</si>
  <si>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</si>
  <si>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</si>
  <si>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</si>
  <si>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</si>
  <si>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</si>
  <si>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</si>
  <si>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</si>
  <si>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</si>
  <si>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</si>
  <si>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</si>
  <si>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</si>
  <si>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</si>
  <si>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</si>
  <si>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</si>
  <si>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</si>
  <si>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</si>
  <si>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</si>
  <si>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</si>
  <si>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</si>
  <si>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</si>
  <si>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</si>
  <si>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</si>
  <si>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</si>
  <si>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</si>
  <si>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</si>
  <si>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</si>
  <si>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</si>
  <si>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</si>
  <si>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</si>
  <si>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</si>
  <si>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</si>
  <si>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</si>
  <si>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</si>
  <si>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</si>
  <si>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</si>
  <si>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</si>
  <si>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</si>
  <si>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</si>
  <si>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</si>
  <si>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</si>
  <si>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</si>
  <si>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</si>
  <si>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</si>
  <si>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</si>
  <si>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</si>
  <si>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</si>
  <si>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</si>
  <si>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</si>
  <si>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</si>
  <si>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</si>
  <si>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</si>
  <si>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</si>
  <si>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</si>
  <si>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</si>
  <si>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</si>
  <si>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</si>
  <si>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</si>
  <si>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</si>
  <si>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</si>
  <si>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</si>
  <si>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</si>
  <si>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</si>
  <si>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</si>
  <si>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</si>
  <si>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</si>
  <si>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</si>
  <si>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</si>
  <si>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</si>
  <si>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</si>
  <si>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</si>
  <si>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</si>
  <si>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</si>
  <si>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</si>
  <si>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</si>
  <si>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</si>
  <si>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</si>
  <si>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</si>
  <si>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</si>
  <si>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</si>
  <si>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</si>
  <si>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</si>
  <si>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</si>
  <si>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</si>
  <si>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</si>
  <si>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</si>
  <si>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</si>
  <si>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</si>
  <si>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</si>
  <si>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</si>
  <si>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</si>
  <si>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</si>
  <si>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</si>
  <si>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</si>
  <si>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</si>
  <si>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</si>
  <si>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</si>
  <si>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</si>
  <si>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</si>
  <si>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</si>
  <si>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</si>
  <si>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</si>
  <si>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</si>
  <si>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</si>
  <si>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</si>
  <si>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</si>
  <si>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</si>
  <si>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</si>
  <si>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</si>
  <si>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</si>
  <si>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</si>
  <si>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</si>
  <si>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</si>
  <si>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</si>
  <si>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</si>
  <si>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</si>
  <si>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</si>
  <si>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</si>
  <si>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</si>
  <si>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</si>
  <si>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</si>
  <si>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</si>
  <si>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</si>
  <si>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</si>
  <si>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</si>
  <si>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</si>
  <si>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</si>
  <si>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</si>
  <si>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</si>
  <si>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</si>
  <si>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</si>
  <si>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</si>
  <si>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</si>
  <si>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</si>
  <si>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</si>
  <si>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</si>
  <si>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</si>
  <si>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</si>
  <si>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</si>
  <si>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</si>
  <si>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</si>
  <si>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</si>
  <si>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</si>
  <si>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</si>
  <si>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</si>
  <si>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</si>
  <si>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</si>
  <si>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</si>
  <si>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</si>
  <si>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</si>
  <si>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</si>
  <si>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</si>
  <si>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</si>
  <si>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</si>
  <si>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</si>
  <si>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</si>
  <si>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</si>
  <si>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</si>
  <si>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</si>
  <si>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</si>
  <si>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</si>
  <si>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</si>
  <si>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</si>
  <si>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</si>
  <si>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</si>
  <si>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</si>
  <si>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</si>
  <si>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</si>
  <si>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</si>
  <si>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</si>
  <si>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</si>
  <si>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</si>
  <si>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</si>
  <si>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</si>
  <si>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</si>
  <si>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</si>
  <si>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</si>
  <si>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</si>
  <si>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</si>
  <si>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</si>
  <si>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</si>
  <si>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</si>
  <si>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</si>
  <si>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</si>
  <si>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</si>
  <si>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</si>
  <si>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</si>
  <si>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</si>
  <si>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</si>
  <si>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</si>
  <si>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</si>
  <si>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</si>
  <si>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</si>
  <si>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</si>
  <si>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</si>
  <si>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</si>
  <si>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</si>
  <si>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</si>
  <si>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</si>
  <si>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</si>
  <si>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</si>
  <si>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</si>
  <si>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</si>
  <si>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</si>
  <si>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</si>
  <si>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</si>
  <si>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</si>
  <si>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</si>
  <si>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</si>
  <si>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</si>
  <si>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</si>
  <si>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</si>
  <si>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</si>
  <si>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</si>
  <si>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</si>
  <si>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</si>
  <si>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</si>
  <si>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</si>
  <si>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</si>
  <si>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</si>
  <si>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</si>
  <si>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</si>
  <si>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</si>
  <si>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</si>
  <si>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</si>
  <si>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</si>
  <si>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</si>
  <si>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</si>
  <si>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</si>
  <si>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</si>
  <si>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</si>
  <si>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</si>
  <si>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</si>
  <si>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</si>
  <si>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</si>
  <si>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</si>
  <si>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</si>
  <si>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</si>
  <si>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</si>
  <si>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</si>
  <si>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</si>
  <si>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</si>
  <si>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</si>
  <si>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</si>
  <si>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</si>
  <si>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</si>
  <si>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</si>
  <si>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</si>
  <si>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</si>
  <si>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</si>
  <si>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</si>
  <si>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</si>
  <si>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</si>
  <si>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</si>
  <si>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</si>
  <si>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</si>
  <si>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</si>
  <si>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</si>
  <si>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</si>
  <si>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</si>
  <si>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</si>
  <si>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</si>
  <si>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</si>
  <si>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</si>
  <si>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</si>
  <si>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</si>
  <si>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</si>
  <si>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</si>
  <si>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</si>
  <si>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</si>
  <si>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</si>
  <si>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</si>
  <si>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</si>
  <si>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</si>
  <si>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</si>
  <si>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</si>
  <si>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</si>
  <si>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</si>
  <si>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</si>
  <si>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</si>
  <si>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</si>
  <si>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</si>
  <si>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</si>
  <si>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</si>
  <si>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</si>
  <si>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</si>
  <si>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</si>
  <si>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</si>
  <si>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</si>
  <si>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</si>
  <si>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</si>
  <si>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</si>
  <si>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</si>
  <si>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</si>
  <si>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</si>
  <si>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</si>
  <si>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</si>
  <si>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</si>
  <si>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</si>
  <si>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</si>
  <si>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</si>
  <si>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</si>
  <si>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</si>
  <si>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</si>
  <si>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</si>
  <si>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</si>
  <si>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</si>
  <si>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</si>
  <si>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</si>
  <si>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</si>
  <si>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</si>
  <si>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</si>
  <si>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</si>
  <si>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</si>
  <si>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</si>
  <si>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</si>
  <si>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</si>
  <si>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</si>
  <si>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</si>
  <si>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</si>
  <si>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</si>
  <si>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</si>
  <si>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</si>
  <si>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</si>
  <si>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</si>
  <si>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</si>
  <si>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</si>
  <si>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</si>
  <si>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</si>
  <si>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</si>
  <si>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</si>
  <si>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</si>
  <si>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</si>
  <si>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</si>
  <si>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</si>
  <si>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</si>
  <si>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</si>
  <si>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</si>
  <si>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</si>
  <si>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</si>
  <si>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</si>
  <si>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</si>
  <si>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</si>
  <si>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</si>
  <si>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</si>
  <si>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</si>
  <si>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</si>
  <si>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</si>
  <si>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</si>
  <si>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</si>
  <si>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</si>
  <si>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</si>
  <si>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</si>
  <si>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</si>
  <si>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</si>
  <si>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</si>
  <si>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</si>
  <si>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</si>
  <si>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</si>
  <si>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</si>
  <si>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</si>
  <si>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</si>
  <si>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</si>
  <si>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</si>
  <si>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</si>
  <si>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</si>
  <si>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</si>
  <si>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</si>
  <si>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</si>
  <si>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</si>
  <si>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</si>
  <si>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</si>
  <si>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</si>
  <si>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</si>
  <si>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</si>
  <si>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</si>
  <si>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</si>
  <si>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</si>
  <si>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</si>
  <si>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</si>
  <si>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</si>
  <si>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</si>
  <si>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</si>
  <si>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</si>
  <si>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</si>
  <si>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</si>
  <si>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</si>
  <si>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</si>
  <si>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</si>
  <si>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</si>
  <si>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</si>
  <si>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</si>
  <si>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</si>
  <si>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</si>
  <si>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</si>
  <si>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</si>
  <si>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</si>
  <si>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</si>
  <si>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</si>
  <si>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</si>
  <si>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</si>
  <si>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</si>
  <si>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</si>
  <si>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</si>
  <si>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</si>
  <si>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</si>
  <si>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</si>
  <si>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</si>
  <si>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</si>
  <si>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</si>
  <si>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</si>
  <si>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</si>
  <si>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</si>
  <si>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</si>
  <si>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</si>
  <si>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</si>
  <si>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</si>
  <si>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</si>
  <si>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</si>
  <si>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</si>
  <si>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</si>
  <si>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</si>
  <si>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</si>
  <si>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</si>
  <si>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</si>
  <si>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</si>
  <si>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</si>
  <si>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</si>
  <si>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</si>
  <si>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</si>
  <si>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</si>
  <si>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</si>
  <si>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</si>
  <si>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</si>
  <si>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</si>
  <si>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</si>
  <si>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</si>
  <si>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</si>
  <si>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</si>
  <si>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</si>
  <si>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</si>
  <si>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</si>
  <si>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</si>
  <si>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</si>
  <si>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</si>
  <si>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</si>
  <si>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</si>
  <si>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</si>
  <si>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</si>
  <si>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</si>
  <si>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</si>
  <si>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</si>
  <si>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</si>
  <si>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</si>
  <si>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</si>
  <si>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</si>
  <si>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</si>
  <si>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</si>
  <si>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</si>
  <si>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</si>
  <si>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</si>
  <si>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</si>
  <si>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</si>
  <si>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</si>
  <si>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</si>
  <si>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</si>
  <si>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</si>
  <si>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</si>
  <si>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</si>
  <si>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</si>
  <si>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</si>
  <si>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</si>
  <si>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</si>
  <si>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</si>
  <si>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</si>
  <si>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</si>
  <si>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</si>
  <si>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</si>
  <si>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</si>
  <si>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</si>
  <si>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</si>
  <si>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</si>
  <si>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</si>
  <si>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</si>
  <si>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</si>
  <si>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</si>
  <si>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</si>
  <si>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</si>
  <si>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</si>
  <si>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</si>
  <si>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</si>
  <si>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</si>
  <si>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</si>
  <si>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</si>
  <si>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</si>
  <si>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</si>
  <si>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</si>
  <si>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</si>
  <si>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</si>
  <si>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</si>
  <si>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</si>
  <si>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</si>
  <si>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</si>
  <si>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</si>
  <si>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</si>
  <si>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</si>
  <si>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</si>
  <si>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</si>
  <si>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</si>
  <si>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</si>
  <si>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</si>
  <si>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</si>
  <si>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</si>
  <si>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</si>
  <si>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</si>
  <si>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</si>
  <si>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</si>
  <si>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</si>
  <si>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</si>
  <si>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</si>
  <si>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</si>
  <si>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</si>
  <si>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</si>
  <si>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</si>
  <si>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</si>
  <si>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</si>
  <si>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</si>
  <si>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</si>
  <si>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</si>
  <si>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</si>
  <si>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</si>
  <si>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</si>
  <si>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</si>
  <si>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</si>
  <si>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</si>
  <si>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</si>
  <si>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</si>
  <si>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</si>
  <si>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</si>
  <si>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</si>
  <si>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</si>
  <si>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</si>
  <si>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</si>
  <si>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</si>
  <si>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</si>
  <si>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</si>
  <si>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</si>
  <si>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</si>
  <si>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</si>
  <si>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</si>
  <si>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</si>
  <si>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</si>
  <si>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</si>
  <si>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</si>
  <si>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</si>
  <si>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</si>
  <si>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</si>
  <si>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</si>
  <si>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</si>
  <si>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</si>
  <si>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</si>
  <si>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</si>
  <si>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</si>
  <si>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</si>
  <si>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</si>
  <si>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</si>
  <si>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</si>
  <si>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</si>
  <si>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</si>
  <si>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</si>
  <si>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</si>
  <si>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</si>
  <si>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</si>
  <si>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</si>
  <si>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</si>
  <si>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</si>
  <si>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</si>
  <si>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</si>
  <si>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</si>
  <si>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</si>
  <si>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</si>
  <si>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</si>
  <si>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</si>
  <si>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</si>
  <si>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</si>
  <si>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</si>
  <si>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</si>
  <si>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</si>
  <si>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</si>
  <si>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</si>
  <si>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</si>
  <si>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</si>
  <si>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</si>
  <si>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</si>
  <si>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</si>
  <si>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</si>
  <si>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</si>
  <si>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</si>
  <si>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</si>
  <si>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</si>
  <si>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</si>
  <si>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</si>
  <si>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</si>
  <si>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</si>
  <si>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</si>
  <si>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</si>
  <si>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</si>
  <si>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</si>
  <si>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</si>
  <si>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</si>
  <si>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</si>
  <si>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</si>
  <si>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</si>
  <si>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</si>
  <si>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</si>
  <si>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</si>
  <si>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</si>
  <si>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</si>
  <si>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</si>
  <si>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</si>
  <si>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</si>
  <si>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</si>
  <si>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</si>
  <si>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</si>
  <si>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</si>
  <si>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</si>
  <si>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</si>
  <si>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</si>
  <si>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</si>
  <si>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</si>
  <si>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</si>
  <si>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</si>
  <si>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</si>
  <si>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</si>
  <si>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</si>
  <si>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</si>
  <si>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</si>
  <si>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</si>
  <si>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</si>
  <si>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</si>
  <si>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</si>
  <si>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</si>
  <si>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</si>
  <si>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</si>
  <si>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</si>
  <si>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</si>
  <si>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</si>
  <si>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</si>
  <si>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</si>
  <si>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</si>
  <si>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</si>
  <si>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</si>
  <si>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</si>
  <si>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</si>
  <si>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</si>
  <si>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</si>
  <si>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</si>
  <si>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</si>
  <si>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</si>
  <si>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</si>
  <si>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</si>
  <si>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</si>
  <si>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</si>
  <si>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</si>
  <si>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</si>
  <si>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</si>
  <si>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</si>
  <si>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</si>
  <si>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</si>
  <si>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</si>
  <si>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</si>
  <si>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</si>
  <si>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</si>
  <si>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</si>
  <si>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</si>
  <si>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</si>
  <si>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</si>
  <si>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</si>
  <si>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</si>
  <si>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</si>
  <si>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</si>
  <si>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</si>
  <si>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</si>
  <si>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</si>
  <si>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</si>
  <si>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</si>
  <si>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</si>
  <si>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</si>
  <si>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</si>
  <si>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</si>
  <si>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</si>
  <si>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</si>
  <si>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</si>
  <si>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</si>
  <si>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</si>
  <si>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</si>
  <si>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</si>
  <si>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</si>
  <si>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</si>
  <si>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</si>
  <si>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</si>
  <si>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</si>
  <si>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</si>
  <si>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</si>
  <si>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</si>
  <si>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</si>
  <si>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</si>
  <si>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</si>
  <si>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</si>
  <si>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</si>
  <si>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</si>
  <si>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</si>
  <si>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</si>
  <si>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</si>
  <si>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</si>
  <si>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</si>
  <si>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</si>
  <si>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</si>
  <si>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</si>
  <si>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</si>
  <si>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</si>
  <si>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</si>
  <si>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</si>
  <si>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</si>
  <si>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</si>
  <si>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</si>
  <si>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</si>
  <si>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</si>
  <si>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</si>
  <si>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</si>
  <si>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</si>
  <si>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</si>
  <si>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</si>
  <si>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</si>
  <si>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</si>
  <si>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</si>
  <si>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</si>
  <si>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</si>
  <si>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</si>
  <si>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</si>
  <si>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</si>
  <si>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</si>
  <si>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</si>
  <si>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</si>
  <si>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</si>
  <si>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</si>
  <si>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</si>
  <si>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</si>
  <si>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</si>
  <si>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</si>
  <si>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</si>
  <si>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</si>
  <si>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</si>
  <si>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</si>
  <si>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</si>
  <si>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</si>
  <si>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</si>
  <si>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</si>
  <si>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</si>
  <si>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</si>
  <si>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</si>
  <si>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</si>
  <si>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</si>
  <si>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</si>
  <si>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</si>
  <si>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</si>
  <si>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</si>
  <si>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</si>
  <si>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</si>
  <si>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</si>
  <si>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</si>
  <si>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</si>
  <si>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</si>
  <si>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</si>
  <si>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</si>
  <si>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</si>
  <si>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</si>
  <si>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</si>
  <si>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</si>
  <si>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</si>
  <si>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</si>
  <si>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</si>
  <si>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</si>
  <si>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</si>
  <si>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</si>
  <si>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</si>
  <si>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</si>
  <si>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</si>
  <si>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</si>
  <si>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</si>
  <si>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</si>
  <si>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</si>
  <si>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</si>
  <si>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</si>
  <si>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</si>
  <si>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</si>
  <si>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</si>
  <si>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</si>
  <si>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</si>
  <si>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</si>
  <si>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</si>
  <si>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</si>
  <si>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</si>
  <si>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</si>
  <si>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</si>
  <si>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</si>
  <si>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</si>
  <si>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</si>
  <si>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</si>
  <si>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</si>
  <si>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</si>
  <si>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</si>
  <si>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</si>
  <si>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</si>
  <si>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</si>
  <si>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</si>
  <si>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</si>
  <si>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</si>
  <si>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</si>
  <si>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</si>
  <si>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</si>
  <si>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</si>
  <si>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</si>
  <si>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</si>
  <si>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</si>
  <si>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</si>
  <si>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</si>
  <si>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</si>
  <si>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</si>
  <si>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</si>
  <si>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</si>
  <si>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</si>
  <si>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</si>
  <si>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</si>
  <si>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</si>
  <si>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</si>
  <si>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</si>
  <si>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</si>
  <si>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</si>
  <si>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</si>
  <si>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</si>
  <si>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</si>
  <si>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</si>
  <si>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</si>
  <si>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</si>
  <si>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</si>
  <si>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</si>
  <si>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</si>
  <si>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</si>
  <si>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</si>
  <si>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</si>
  <si>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</si>
  <si>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</si>
  <si>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</si>
  <si>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</si>
  <si>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</si>
  <si>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</si>
  <si>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</si>
  <si>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</si>
  <si>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</si>
  <si>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</si>
  <si>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</si>
  <si>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</si>
  <si>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</si>
  <si>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</si>
  <si>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</si>
  <si>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</si>
  <si>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</si>
  <si>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</si>
  <si>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</si>
  <si>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</si>
  <si>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</si>
  <si>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</si>
  <si>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</si>
  <si>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</si>
  <si>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</si>
  <si>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</si>
  <si>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</si>
  <si>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</si>
  <si>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</si>
  <si>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</si>
  <si>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</si>
  <si>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</si>
  <si>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</si>
  <si>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</si>
  <si>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</si>
  <si>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</si>
  <si>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</si>
  <si>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</si>
  <si>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</si>
  <si>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</si>
  <si>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</si>
  <si>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</si>
  <si>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</si>
  <si>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</si>
  <si>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</si>
  <si>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</si>
  <si>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</si>
  <si>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</si>
  <si>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</si>
  <si>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</si>
  <si>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</si>
  <si>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</si>
  <si>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</si>
  <si>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</si>
  <si>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</si>
  <si>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</si>
  <si>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</si>
  <si>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</si>
  <si>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</si>
  <si>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PCM-20251006-00000874</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</si>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</sst>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0">
    <sortCondition ref="H1:H2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6"/>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273.52373703703779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6.4929166670481209E-2</v>
      </c>
      <c r="H3" s="66">
        <v>45936.394733796296</v>
      </c>
      <c r="I3" s="73" t="str">
        <f>IFERROR(VLOOKUP(D3,DB!A:F,6,0),"")</f>
        <v>SCECO</v>
      </c>
      <c r="J3" s="73" t="str">
        <f>IFERROR(VLOOKUP(D3,DB!A:G,7,0),"")</f>
        <v>Vandalized</v>
      </c>
      <c r="K3" s="69" t="s">
        <v>38967</v>
      </c>
      <c r="L3" s="70" t="str">
        <f>IFERROR(VLOOKUP(D3,DB!A:I,9,0),"")</f>
        <v>Latis</v>
      </c>
    </row>
    <row r="4" spans="1:12" ht="15" customHeight="1">
      <c r="A4" s="63" t="s">
        <v>38968</v>
      </c>
      <c r="B4" s="73" t="str">
        <f>IFERROR(VLOOKUP(D4,DB!A:K,11,0),"")</f>
        <v>R1</v>
      </c>
      <c r="C4" s="64">
        <v>1</v>
      </c>
      <c r="D4" s="64" t="s">
        <v>8258</v>
      </c>
      <c r="E4" s="162" t="s">
        <v>38964</v>
      </c>
      <c r="F4" s="66">
        <v>45936.427499999998</v>
      </c>
      <c r="G4" s="67">
        <f ca="1">IFERROR(NOW()-F4,"")</f>
        <v>4.4662962965958286E-2</v>
      </c>
      <c r="H4" s="66">
        <v>45936.421249999999</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45936.472162962964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45936.472162962964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45936.472162962964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45936.472162962964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45936.472162962964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45936.472162962964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45936.472162962964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45936.472162962964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45936.472162962964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45936.472162962964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45936.472162962964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45936.472162962964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45936.472162962964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45936.472162962964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45936.472162962964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45936.472162962964</v>
      </c>
      <c r="H20" s="68"/>
      <c r="I20" s="73" t="str">
        <f>IFERROR(VLOOKUP(D20,DB!A:F,6,0),"")</f>
        <v/>
      </c>
      <c r="J20" s="73" t="str">
        <f>IFERROR(VLOOKUP(D20,DB!A:G,7,0),"")</f>
        <v/>
      </c>
      <c r="K20" s="69"/>
      <c r="L20" s="70" t="str">
        <f>IFERROR(VLOOKUP(D20,DB!A:I,9,0),"")</f>
        <v/>
      </c>
    </row>
    <row r="21" spans="1:12" ht="15" customHeight="1">
      <c r="A21" s="155"/>
      <c r="B21" s="156" t="str">
        <f>IFERROR(VLOOKUP(D21,DB!A:K,11,0),"")</f>
        <v/>
      </c>
      <c r="C21" s="156"/>
      <c r="D21" s="156"/>
      <c r="E21" s="157"/>
      <c r="F21" s="158"/>
      <c r="G21" s="159">
        <f ca="1">IFERROR(NOW()-F21,"")</f>
        <v>45936.472162962964</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45936.472162962964</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45936.472162962964</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45936.472162962964</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45936.472162962964</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45936.472162962964</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45936.472162962964</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45936.472162962964</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45936.472162962964</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45936.472162962964</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45936.472162962964</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45936.472162962964</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45936.472162962964</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45936.472162962964</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45936.472162962964</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45936.472162962964</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45936.472162962964</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45936.472162962964</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45936.472162962964</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45936.472162962964</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45936.472162962964</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45936.472162962964</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45936.472162962964</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45936.472162962964</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45936.472162962964</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45936.472162962964</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45936.472162962964</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45936.472162962964</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45936.472162962964</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45936.472162962964</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45936.472162962964</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45936.472162962964</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45936.472162962964</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45936.472162962964</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45936.472162962964</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45936.472162962964</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45936.472162962964</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45936.472162962964</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45936.472162962964</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45936.472162962964</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45936.472162962964</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45936.472162962964</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45936.472162962964</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45936.472162962964</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45936.472162962964</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45936.472162962964</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45936.472162962964</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45936.472162962964</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45936.472162962964</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45936.472162962964</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45936.472162962964</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45936.472162962964</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45936.472162962964</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45936.472162962964</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45936.472162962964</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45936.472162962964</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45936.472162962964</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45936.472162962964</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45936.472162962964</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45936.472162962964</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45936.472162962964</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45936.472162962964</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45936.472162962964</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45936.472162962964</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45936.472162962964</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45936.472162962964</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45936.472162962964</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45936.472162962964</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45936.472162962964</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45936.472162962964</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45936.472162962964</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45936.472162962964</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45936.472162962964</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45936.472162962964</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45936.472162962964</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45936.472162962964</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45936.472162962964</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45936.472162962964</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45936.472162962964</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45936.472162962964</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45936.472162962964</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45936.472162962964</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45936.472162962964</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45936.472162962964</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45936.472162962964</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45936.472162962964</v>
      </c>
      <c r="H106" s="158"/>
      <c r="I106" s="156" t="str">
        <f>IFERROR(VLOOKUP(D106,DB!A:F,6,0),"")</f>
        <v/>
      </c>
      <c r="J106" s="73"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129.74507962963253</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111.47232500000246</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6</v>
      </c>
      <c r="D5" s="18" t="s">
        <v>15383</v>
      </c>
      <c r="E5" s="131" t="s">
        <v>39047</v>
      </c>
      <c r="F5" s="132">
        <v>45936.348078703704</v>
      </c>
      <c r="G5" s="133">
        <f ca="1">IFERROR(NOW()-F5,"-")</f>
        <v>0.12408425925968913</v>
      </c>
      <c r="H5" s="132">
        <v>45936.330717592595</v>
      </c>
      <c r="I5" s="18" t="str">
        <f>IFERROR(VLOOKUP(D5,DB!A:F,6,0),"")</f>
        <v>SCECO</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45936.472162962964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45936.472162962964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45936.472162962964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45936.472162962964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45936.472162962964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45936.472162962964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45936.472162962964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45936.472162962964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45936.472162962964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45936.472162962964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45936.472162962964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45936.472162962964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45936.472162962964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45936.472162962964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45936.472162962964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45936.472162962964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45936.472162962964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45936.472162962964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45936.472162962964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45936.472162962964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45936.472162962964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45936.472162962964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45936.472162962964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45936.472162962964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45936.472162962964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45936.472162962964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45936.472162962964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45936.472162962964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45936.472162962964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45936.472162962964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45936.472162962964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45936.472162962964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45936.472162962964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45936.472162962964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45936.472162962964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45936.472162962964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45936.472162962964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45936.472162962964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45936.472162962964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45936.472162962964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45936.472162962964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45936.472162962964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45936.472162962964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45936.472162962964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45936.472162962964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45936.472162962964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45936.472162962964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45936.472162962964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45936.472162962964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45936.472162962964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45936.472162962964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45936.472162962964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45936.472162962964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45936.472162962964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45936.472162962964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45936.472162962964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45936.472162962964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45936.472162962964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45936.472162962964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45936.472162962964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45936.472162962964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45936.472162962964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45936.472162962964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45936.472162962964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45936.472162962964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45936.472162962964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45936.472162962964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45936.472162962964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45936.472162962964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45936.472162962964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45936.472162962964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45936.472162962964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45936.472162962964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45936.472162962964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45936.472162962964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45936.472162962964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45936.472162962964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45936.472162962964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45936.472162962964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45936.472162962964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45936.472162962964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45936.472162962964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45936.472162962964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45936.472162962964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45936.472162962964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45936.472162962964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45936.472162962964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45936.472162962964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45936.472162962964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45936.472162962964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45936.472162962964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45936.472162962964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45936.472162962964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45936.472162962964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45936.472162962964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45936.472162962964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45936.472162962964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45936.472162962964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45936.472162962964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45936.472162962964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45936.472162962964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45936.472162962964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45936.472162962964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45936.472162962964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45936.472162962964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45936.472162962964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45936.472162962964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45936.472162962964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45936.472162962964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45936.472162962964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45936.472162962964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45936.472162962964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45936.472162962964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45936.472162962964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45936.472162962964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45936.472162962964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45936.472162962964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45936.472162962964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45936.472162962964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45936.472162962964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45936.472162962964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45936.472162962964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45936.472162962964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45936.472162962964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45936.472162962964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45936.472162962964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45936.472162962964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45936.472162962964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45936.472162962964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45936.472162962964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45936.472162962964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45936.472162962964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45936.472162962964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45936.472162962964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45936.472162962964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45936.472162962964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45936.472162962964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45936.472162962964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45936.472162962964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45936.472162962964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45936.472162962964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45936.472162962964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45936.472162962964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45936.472162962964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45936.472162962964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45936.472162962964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45936.472162962964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45936.472162962964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45936.472162962964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45936.472162962964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45936.472162962964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45936.472162962964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45936.472162962964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45936.472162962964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45936.472162962964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45936.472162962964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45936.472162962964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45936.472162962964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45936.472162962964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45936.472162962964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45936.472162962964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45936.472162962964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45936.472162962964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45936.472162962964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45936.472162962964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45936.472162962964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45936.472162962964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45936.472162962964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45936.472162962964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45936.472162962964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45936.472162962964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45936.472162962964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45936.472162962964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45936.472162962964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45936.472162962964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45936.472162962964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45936.472162962964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45936.472162962964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45936.472162962964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45936.472162962964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45936.472162962964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45936.472162962964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45936.472162962964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45936.472162962964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45936.472162962964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45936.472162962964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45936.472162962964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45936.472162962964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45936.472162962964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45936.472162962964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45936.472162962964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45936.472162962964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45936.472162962964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45936.472162962964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45936.472162962964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45936.472162962964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45936.472162962964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45936.472162962964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45936.472162962964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45936.472162962964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45936.472162962964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45936.472162962964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45936.472162962964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45936.472162962964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45936.472162962964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45936.472162962964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45936.472162962964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45936.472162962964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45936.472162962964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45936.472162962964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45936.472162962964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45936.472162962964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45936.472162962964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45936.472162962964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45936.472162962964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45936.472162962964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45936.472162962964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45936.472162962964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45936.472162962964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45936.472162962964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45936.472162962964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45936.472162962964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45936.472162962964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45936.472162962964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45936.472162962964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45936.472162962964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45936.472162962964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45936.472162962964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45936.472162962964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45936.472162962964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45936.472162962964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45936.472162962964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45936.472162962964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45936.472162962964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45936.472162962964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45936.472162962964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45936.472162962964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45936.472162962964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45936.472162962964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45936.472162962964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45936.472162962964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45936.472162962964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45936.472162962964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45936.472162962964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45936.472162962964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45936.472162962964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45936.472162962964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45936.472162962964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45936.472162962964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45936.472162962964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45936.472162962964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45936.472162962964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45936.472162962964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45936.472162962964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45936.472162962964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45936.472162962964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45936.472162962964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45936.472162962964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45936.472162962964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45936.472162962964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45936.472162962964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45936.472162962964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45936.472162962964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45936.472162962964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45936.472162962964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45936.472162962964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45936.472162962964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45936.472162962964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45936.472162962964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45936.472162962964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45936.472162962964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45936.472162962964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45936.472162962964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45936.472162962964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45936.472162962964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45936.472162962964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45936.472162962964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45936.472162962964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45936.472162962964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45936.472162962964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45936.472162962964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45936.472162962964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45936.472162962964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45936.472162962964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45936.472162962964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45936.472162962964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45936.472162962964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45936.472162962964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45936.472162962964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45936.472162962964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45936.472162962964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45936.472162962964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45936.472162962964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45936.472162962964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45936.472162962964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45936.472162962964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45936.472162962964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45936.472162962964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45936.472162962964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45936.472162962964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45936.472162962964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45936.472162962964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45936.472162962964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45936.472162962964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45936.472162962964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45936.472162962964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45936.472162962964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45936.472162962964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45936.472162962964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45936.472162962964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45936.472162962964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45936.472162962964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45936.472162962964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45936.472162962964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45936.472162962964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45936.472162962964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45936.472162962964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45936.472162962964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45936.472162962964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45936.472162962964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45936.472162962964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45936.472162962964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45936.472162962964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45936.472162962964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45936.472162962964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45936.472162962964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45936.472162962964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45936.472162962964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45936.472162962964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45936.472162962964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45936.472162962964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45936.472162962964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45936.472162962964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45936.472162962964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45936.472162962964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45936.472162962964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45936.472162962964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45936.472162962964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45936.472162962964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45936.472162962964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45936.472162962964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45936.472162962964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45936.472162962964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45936.472162962964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45936.472162962964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45936.472162962964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45936.472162962964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45936.472162962964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45936.472162962964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45936.472162962964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45936.472162962964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45936.472162962964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45936.472162962964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45936.472162962964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45936.472162962964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45936.472162962964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45936.472162962964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45936.472162962964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45936.472162962964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45936.472162962964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45936.472162962964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45936.472162962964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45936.472162962964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45936.472162962964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45936.472162962964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45936.472162962964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45936.472162962964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45936.472162962964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45936.472162962964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45936.472162962964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45936.472162962964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45936.472162962964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45936.472162962964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45936.472162962964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45936.472162962964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45936.472162962964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45936.472162962964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45936.472162962964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45936.472162962964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45936.472162962964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45936.472162962964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45936.472162962964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45936.472162962964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45936.472162962964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45936.472162962964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45936.472162962964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45936.472162962964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45936.472162962964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45936.472162962964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45936.472162962964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45936.472162962964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45936.472162962964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45936.472162962964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45936.472162962964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45936.472162962964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45936.472162962964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45936.472162962964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45936.472162962964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45936.472162962964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45936.472162962964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45936.472162962964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45936.472162962964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45936.472162962964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45936.472162962964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45936.472162962964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45936.472162962964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45936.472162962964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45936.472162962964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45936.472162962964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45936.472162962964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45936.472162962964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45936.472162962964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45936.472162962964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45936.472162962964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45936.472162962964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45936.472162962964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45936.472162962964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45936.472162962964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45936.472162962964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45936.472162962964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45936.472162962964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45936.472162962964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45936.472162962964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45936.472162962964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45936.472162962964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45936.472162962964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45936.472162962964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45936.472162962964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45936.472162962964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45936.472162962964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45936.472162962964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45936.472162962964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45936.472162962964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45936.472162962964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45936.472162962964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45936.472162962964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45936.472162962964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45936.472162962964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45936.472162962964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45936.472162962964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45936.472162962964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45936.472162962964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45936.472162962964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45936.472162962964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45936.472162962964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45936.472162962964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45936.472162962964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45936.472162962964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45936.472162962964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45936.472162962964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45936.472162962964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45936.472162962964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45936.472162962964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45936.472162962964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45936.472162962964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45936.472162962964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45936.472162962964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45936.472162962964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45936.472162962964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45936.472162962964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45936.472162962964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45936.472162962964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45936.472162962964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45936.472162962964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45936.472162962964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45936.472162962964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45936.472162962964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45936.472162962964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45936.472162962964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45936.472162962964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45936.472162962964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45936.472162962964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45936.472162962964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45936.472162962964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45936.472162962964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45936.472162962964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45936.472162962964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45936.472162962964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45936.472162962964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45936.472162962964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45936.472162962964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45936.472162962964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45936.472162962964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45936.472162962964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45936.472162962964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45936.472162962964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45936.472162962964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45936.472162962964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45936.472162962964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45936.472162962964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45936.472162962964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45936.472162962964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45936.472162962964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45936.472162962964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45936.472162962964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45936.472162962964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45936.472162962964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45936.472162962964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45936.472162962964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45936.472162962964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45936.472162962964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45936.472162962964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45936.472162962964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45936.472162962964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45936.472162962964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45936.472162962964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45936.472162962964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45936.472162962964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45936.472162962964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45936.472162962964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45936.472162962964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45936.472162962964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45936.472162962964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45936.472162962964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45936.472162962964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45936.472162962964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45936.472162962964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45936.472162962964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45936.472162962964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45936.472162962964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45936.472162962964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45936.472162962964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45936.472162962964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45936.472162962964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45936.472162962964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45936.472162962964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45936.472162962964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45936.472162962964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45936.472162962964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45936.472162962964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45936.472162962964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45936.472162962964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45936.472162962964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45936.472162962964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45936.472162962964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45936.472162962964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45936.472162962964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45936.472162962964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45936.472162962964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45936.472162962964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45936.472162962964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45936.472162962964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45936.472162962964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45936.472162962964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45936.472162962964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45936.472162962964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45936.472162962964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45936.472162962964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45936.472162962964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45936.472162962964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45936.472162962964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45936.472162962964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45936.472162962964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45936.472162962964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45936.472162962964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45936.472162962964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45936.472162962964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45936.472162962964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45936.472162962964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45936.472162962964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45936.472162962964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45936.472162962964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45936.472162962964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45936.472162962964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45936.472162962964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45936.472162962964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45936.472162962964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45936.472162962964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45936.472162962964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45936.472162962964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45936.472162962964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45936.472162962964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45936.472162962964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45936.472162962964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45936.472162962964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45936.472162962964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45936.472162962964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45936.472162962964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45936.472162962964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45936.472162962964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45936.472162962964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45936.472162962964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45936.472162962964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45936.472162962964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45936.472162962964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45936.472162962964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45936.472162962964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45936.472162962964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45936.472162962964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45936.472162962964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45936.472162962964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45936.472162962964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45936.472162962964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45936.472162962964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45936.472162962964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45936.472162962964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45936.472162962964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45936.472162962964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45936.472162962964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45936.472162962964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45936.472162962964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45936.472162962964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45936.472162962964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45936.472162962964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45936.472162962964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45936.472162962964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45936.472162962964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45936.472162962964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45936.472162962964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45936.472162962964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45936.472162962964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45936.472162962964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45936.472162962964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45936.472162962964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45936.472162962964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45936.472162962964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45936.472162962964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45936.472162962964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45936.472162962964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45936.472162962964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45936.472162962964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45936.472162962964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45936.472162962964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45936.472162962964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45936.472162962964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45936.472162962964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45936.472162962964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45936.472162962964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45936.472162962964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45936.472162962964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45936.472162962964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45936.472162962964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45936.472162962964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45936.472162962964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45936.472162962964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45936.472162962964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45936.472162962964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45936.472162962964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45936.472162962964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45936.472162962964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45936.472162962964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45936.472162962964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45936.472162962964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45936.472162962964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45936.472162962964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45936.472162962964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45936.472162962964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45936.472162962964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45936.472162962964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45936.472162962964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45936.472162962964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45936.472162962964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45936.472162962964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45936.472162962964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45936.472162962964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45936.472162962964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45936.472162962964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45936.472162962964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45936.472162962964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45936.472162962964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45936.472162962964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45936.472162962964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45936.472162962964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45936.472162962964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45936.472162962964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45936.472162962964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45936.472162962964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45936.472162962964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45936.472162962964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45936.472162962964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45936.472162962964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45936.472162962964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45936.472162962964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45936.472162962964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45936.472162962964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45936.472162962964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45936.472162962964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45936.472162962964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45936.472162962964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45936.472162962964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45936.472162962964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45936.472162962964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45936.472162962964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45936.472162962964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45936.472162962964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45936.472162962964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45936.472162962964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45936.472162962964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45936.472162962964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45936.472162962964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45936.472162962964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45936.472162962964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45936.472162962964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45936.472162962964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45936.472162962964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45936.472162962964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45936.472162962964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45936.472162962964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45936.472162962964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45936.472162962964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45936.472162962964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45936.472162962964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45936.472162962964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45936.472162962964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45936.472162962964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45936.472162962964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45936.472162962964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45936.472162962964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45936.472162962964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45936.472162962964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45936.472162962964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45936.472162962964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45936.472162962964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45936.472162962964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45936.472162962964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45936.472162962964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45936.472162962964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45936.472162962964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45936.472162962964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45936.472162962964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45936.472162962964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45936.472162962964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45936.472162962964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45936.472162962964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45936.472162962964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45936.472162962964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45936.472162962964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45936.472162962964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45936.472162962964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45936.472162962964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45936.472162962964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45936.472162962964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45936.472162962964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45936.472162962964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45936.472162962964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45936.472162962964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45936.472162962964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45936.472162962964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45936.472162962964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45936.472162962964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45936.472162962964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45936.472162962964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45936.472162962964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45936.472162962964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45936.472162962964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45936.472162962964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45936.472162962964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45936.472162962964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45936.472162962964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45936.472162962964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45936.472162962964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45936.472162962964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45936.472162962964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45936.472162962964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45936.472162962964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45936.472162962964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45936.472162962964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45936.472162962964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45936.472162962964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45936.472162962964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45936.472162962964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45936.472162962964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45936.472162962964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45936.472162962964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45936.472162962964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45936.472162962964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45936.472162962964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45936.472162962964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45936.472162962964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45936.472162962964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45936.472162962964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45936.472162962964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45936.472162962964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45936.472162962964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45936.472162962964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45936.472162962964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45936.472162962964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45936.472162962964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45936.472162962964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45936.472162962964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45936.472162962964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45936.472162962964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45936.472162962964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45936.472162962964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45936.472162962964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45936.472162962964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45936.472162962964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45936.472162962964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45936.472162962964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45936.472162962964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45936.472162962964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45936.472162962964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45936.472162962964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45936.472162962964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45936.472162962964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45936.472162962964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45936.472162962964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45936.472162962964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45936.472162962964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45936.472162962964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45936.472162962964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45936.472162962964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45936.472162962964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45936.472162962964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45936.472162962964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45936.472162962964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45936.472162962964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45936.472162962964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45936.472162962964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45936.472162962964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45936.472162962964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45936.472162962964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45936.472162962964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45936.472162962964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45936.472162962964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45936.472162962964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45936.472162962964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45936.472162962964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45936.472162962964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45936.472162962964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45936.472162962964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45936.472162962964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45936.472162962964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45936.472162962964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45936.472162962964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45936.472162962964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45936.472162962964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45936.472162962964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45936.472162962964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45936.472162962964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45936.472162962964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45936.472162962964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45936.472162962964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45936.472162962964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45936.472162962964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45936.472162962964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45936.472162962964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45936.472162962964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45936.472162962964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45936.472162962964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45936.472162962964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45936.472162962964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45936.472162962964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45936.472162962964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45936.472162962964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45936.472162962964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45936.472162962964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45936.472162962964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45936.472162962964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45936.472162962964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45936.472162962964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45936.472162962964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45936.472162962964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45936.472162962964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45936.472162962964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45936.472162962964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45936.472162962964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45936.472162962964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45936.472162962964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45936.472162962964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45936.472162962964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45936.472162962964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45936.472162962964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45936.472162962964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45936.472162962964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45936.472162962964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45936.472162962964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45936.472162962964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45936.472162962964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45936.472162962964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45936.472162962964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45936.472162962964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45936.472162962964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45936.472162962964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45936.472162962964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45936.472162962964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45936.472162962964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45936.472162962964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45936.472162962964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45936.472162962964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45936.472162962964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45936.472162962964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45936.472162962964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45936.472162962964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45936.472162962964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45936.472162962964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45936.472162962964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45936.472162962964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45936.472162962964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45936.472162962964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45936.472162962964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45936.472162962964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45936.472162962964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45936.472162962964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45936.472162962964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45936.472162962964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45936.472162962964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45936.472162962964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45936.472162962964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45936.472162962964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45936.472162962964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45936.472162962964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45936.472162962964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45936.472162962964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45936.472162962964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45936.472162962964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45936.472162962964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45936.472162962964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45936.472162962964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45936.472162962964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45936.472162962964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45936.472162962964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45936.472162962964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45936.472162962964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45936.472162962964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45936.472162962964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45936.472162962964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45936.472162962964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45936.472162962964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45936.472162962964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45936.472162962964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45936.472162962964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45936.472162962964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45936.472162962964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45936.472162962964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45936.472162962964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45936.472162962964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45936.472162962964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45936.472162962964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45936.472162962964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45936.472162962964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45936.472162962964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45936.472162962964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45936.472162962964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45936.472162962964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45936.472162962964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45936.472162962964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45936.472162962964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45936.472162962964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45936.472162962964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45936.472162962964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45936.472162962964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45936.472162962964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45936.472162962964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45936.472162962964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45936.472162962964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45936.472162962964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45936.472162962964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45936.472162962964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45936.472162962964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45936.472162962964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45936.472162962964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45936.472162962964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45936.472162962964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45936.472162962964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45936.472162962964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45936.472162962964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45936.472162962964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45936.472162962964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45936.472162962964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45936.472162962964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45936.472162962964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45936.472162962964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45936.472162962964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45936.472162962964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45936.472162962964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45936.472162962964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45936.472162962964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45936.472162962964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45936.472162962964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45936.472162962964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45936.472162962964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45936.472162962964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45936.472162962964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45936.472162962964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45936.472162962964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45936.472162962964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45936.472162962964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45936.472162962964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45936.472162962964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45936.472162962964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45936.472162962964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45936.472162962964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45936.472162962964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45936.472162962964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45936.472162962964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45936.472162962964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45936.472162962964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45936.472162962964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45936.472162962964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45936.472162962964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45936.472162962964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45936.472162962964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45936.472162962964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45936.472162962964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45936.472162962964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45936.472162962964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45936.472162962964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45936.472162962964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45936.472162962964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45936.472162962964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45936.472162962964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45936.472162962964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45936.472162962964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45936.472162962964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45936.472162962964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45936.472162962964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45936.472162962964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45936.472162962964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45936.472162962964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45936.472162962964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45936.472162962964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45936.472162962964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45936.472162962964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45936.472162962964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45936.472162962964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45936.472162962964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45936.472162962964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45936.472162962964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45936.472162962964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45936.472162962964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45936.472162962964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45936.472162962964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45936.472162962964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45936.472162962964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45936.472162962964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45936.472162962964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45936.472162962964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45936.472162962964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45936.472162962964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45936.472162962964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45936.472162962964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45936.472162962964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45936.472162962964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45936.472162962964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45936.472162962964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45936.472162962964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45936.472162962964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45936.472162962964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45936.472162962964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45936.472162962964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45936.472162962964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45936.472162962964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45936.472162962964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45936.472162962964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45936.472162962964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45936.472162962964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45936.472162962964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45936.472162962964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45936.472162962964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45936.472162962964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45936.472162962964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45936.472162962964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45936.472162962964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45936.472162962964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45936.472162962964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45936.472162962964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45936.472162962964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45936.472162962964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45936.472162962964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45936.472162962964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45936.472162962964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45936.472162962964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45936.472162962964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45936.472162962964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45936.472162962964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45936.472162962964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45936.472162962964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45936.472162962964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45936.472162962964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45936.472162962964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45936.472162962964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45936.472162962964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45936.472162962964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45936.472162962964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45936.472162962964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45936.472162962964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45936.472162962964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45936.472162962964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45936.472162962964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45936.472162962964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45936.472162962964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45936.472162962964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45936.472162962964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45936.472162962964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45936.472162962964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45936.472162962964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45936.472162962964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45936.472162962964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45936.472162962964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45936.472162962964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45936.472162962964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45936.472162962964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45936.472162962964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45936.472162962964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45936.472162962964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45936.472162962964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45936.472162962964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45936.472162962964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45936.472162962964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45936.472162962964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45936.472162962964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45936.472162962964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45936.472162962964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45936.472162962964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45936.472162962964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45936.472162962964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45936.472162962964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45936.472162962964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45936.472162962964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45936.472162962964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45936.472162962964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45936.472162962964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45936.472162962964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45936.472162962964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45936.472162962964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45936.472162962964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45936.472162962964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45936.472162962964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45936.472162962964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45936.472162962964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45936.472162962964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45936.472162962964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45936.472162962964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45936.472162962964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45936.472162962964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45936.472162962964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45936.472162962964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45936.472162962964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45936.472162962964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45936.472162962964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45936.472162962964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45936.472162962964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45936.472162962964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45936.472162962964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45936.472162962964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45936.472162962964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45936.472162962964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45936.472162962964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45936.472162962964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45936.472162962964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45936.472162962964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45936.472162962964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45936.472162962964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45936.472162962964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45936.472162962964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45936.472162962964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45936.472162962964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45936.472162962964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45936.472162962964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45936.472162962964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45936.472162962964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45936.472162962964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45936.472162962964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45936.472162962964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45936.472162962964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45936.472162962964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45936.472162962964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45936.472162962964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45936.472162962964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45936.472162962964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45936.472162962964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45936.472162962964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45936.472162962964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45936.472162962964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45936.472162962964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45936.472162962964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45936.472162962964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45936.472162962964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45936.472162962964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45936.472162962964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45936.472162962964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45936.472162962964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45936.472162962964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45936.472162962964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45936.472162962964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45936.472162962964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45936.472162962964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45936.472162962964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45936.472162962964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45936.472162962964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45936.472162962964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45936.472162962964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45936.472162962964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45936.472162962964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45936.472162962964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45936.472162962964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45936.472162962964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45936.472162962964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45936.472162962964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45936.472162962964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45936.472162962964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45936.472162962964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45936.472162962964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45936.472162962964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45936.472162962964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45936.472162962964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45936.472162962964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45936.472162962964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45936.472162962964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45936.472162962964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45936.472162962964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45936.472162962964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45936.472162962964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45936.472162962964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45936.472162962964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45936.472162962964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45936.472162962964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45936.472162962964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45936.472162962964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45936.472162962964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45936.472162962964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45936.472162962964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45936.472162962964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45936.472162962964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45936.472162962964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45936.472162962964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45936.472162962964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45936.472162962964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45936.472162962964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45936.472162962964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45936.472162962964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45936.472162962964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45936.472162962964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45936.472162962964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45936.472162962964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45936.472162962964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45936.472162962964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45936.472162962964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45936.472162962964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45936.472162962964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45936.472162962964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45936.472162962964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45936.472162962964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45936.472162962964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45936.472162962964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45936.472162962964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45936.472162962964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45936.472162962964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45936.472162962964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45936.472162962964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45936.472162962964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45936.472162962964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45936.472162962964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45936.472162962964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45936.472162962964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45936.472162962964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45936.472162962964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45936.472162962964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45936.472162962964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45936.472162962964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45936.472162962964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45936.472162962964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45936.472162962964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45936.472162962964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45936.472162962964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45936.472162962964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45936.472162962964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45936.472162962964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45936.472162962964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45936.472162962964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45936.472162962964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45936.472162962964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45936.472162962964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45936.472162962964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45936.472162962964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45936.472162962964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45936.472162962964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45936.472162962964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45936.472162962964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45936.472162962964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45936.472162962964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45936.472162962964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45936.472162962964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45936.472162962964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45936.472162962964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45936.472162962964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45936.472162962964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45936.472162962964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45936.472162962964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45936.472162962964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45936.472162962964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45936.472162962964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45936.472162962964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45936.472162962964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45936.472162962964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45936.472162962964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45936.472162962964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45936.472162962964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45936.472162962964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45936.472162962964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45936.472162962964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45936.472162962964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45936.472162962964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45936.472162962964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45936.472162962964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45936.472162962964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45936.472162962964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45936.472162962964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45936.472162962964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45936.472162962964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45936.472162962964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45936.472162962964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45936.472162962964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45936.472162962964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45936.472162962964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45936.472162962964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45936.472162962964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45936.472162962964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45936.472162962964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45936.472162962964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45936.472162962964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45936.472162962964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45936.472162962964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45936.472162962964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45936.472162962964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45936.472162962964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45936.472162962964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45936.472162962964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45936.472162962964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45936.472162962964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45936.472162962964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45936.472162962964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45936.472162962964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45936.472162962964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45936.472162962964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45936.472162962964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45936.472162962964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45936.472162962964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45936.472162962964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45936.472162962964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45936.472162962964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45936.472162962964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45936.472162962964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45936.472162962964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45936.472162962964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45936.472162962964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45936.472162962964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45936.472162962964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45936.472162962964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45936.472162962964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45936.472162962964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45936.472162962964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45936.472162962964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45936.472162962964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45936.472162962964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45936.472162962964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45936.472162962964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45936.472162962964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45936.472162962964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45936.472162962964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45936.472162962964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45936.472162962964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45936.472162962964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45936.472162962964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45936.472162962964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45936.472162962964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45936.472162962964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45936.472162962964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45936.472162962964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45936.472162962964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45936.472162962964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45936.472162962964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45936.472162962964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45936.472162962964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45936.472162962964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45936.472162962964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45936.472162962964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45936.472162962964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45936.472162962964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45936.472162962964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45936.472162962964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45936.472162962964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45936.472162962964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45936.472162962964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45936.472162962964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45936.472162962964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45936.472162962964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45936.472162962964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45936.472162962964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45936.472162962964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45936.472162962964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45936.472162962964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45936.472162962964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45936.472162962964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45936.472162962964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45936.472162962964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45936.472162962964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45936.472162962964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45936.472162962964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45936.472162962964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45936.472162962964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45936.472162962964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45936.472162962964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45936.472162962964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45936.472162962964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45936.472162962964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45936.472162962964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45936.472162962964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45936.472162962964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45936.472162962964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45936.472162962964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45936.472162962964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45936.472162962964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45936.472162962964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45936.472162962964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45936.472162962964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45936.472162962964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45936.472162962964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45936.472162962964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45936.472162962964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45936.472162962964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45936.472162962964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45936.472162962964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45936.472162962964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45936.472162962964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45936.472162962964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45936.472162962964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45936.472162962964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45936.472162962964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45936.472162962964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45936.472162962964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45936.472162962964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45936.472162962964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45936.472162962964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45936.472162962964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45936.472162962964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45936.472162962964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45936.472162962964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45936.472162962964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45936.472162962964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45936.472162962964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45936.472162962964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45936.472162962964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45936.472162962964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45936.472162962964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45936.472162962964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45936.472162962964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45936.472162962964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45936.472162962964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45936.472162962964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45936.472162962964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45936.472162962964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45936.472162962964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45936.472162962964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45936.472162962964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45936.472162962964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45936.472162962964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45936.472162962964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45936.472162962964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45936.472162962964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45936.472162962964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45936.472162962964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45936.472162962964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45936.472162962964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45936.472162962964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45936.472162962964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45936.472162962964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45936.472162962964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45936.472162962964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45936.472162962964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45936.472162962964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45936.472162962964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45936.472162962964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45936.472162962964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45936.472162962964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45936.472162962964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45936.472162962964</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232.99144537036773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1.3152185185172129</v>
      </c>
      <c r="H3" s="113">
        <v>45935.07104166667</v>
      </c>
      <c r="I3" s="110" t="str">
        <f>IFERROR(VLOOKUP(D3,DB!A:F,6,0),"")</f>
        <v>Generator-SG</v>
      </c>
      <c r="J3" s="110" t="str">
        <f>IFERROR(VLOOKUP(D3,DB!A:G,7,0),"")</f>
        <v>Good</v>
      </c>
      <c r="K3" s="115" t="s">
        <v>39059</v>
      </c>
      <c r="L3" s="107" t="str">
        <f>IFERROR(VLOOKUP(D3,DB!A:I,9,0),"")</f>
        <v>Latis</v>
      </c>
    </row>
    <row r="4" spans="1:16" ht="15" customHeight="1">
      <c r="A4" s="140" t="s">
        <v>39060</v>
      </c>
      <c r="B4" s="140" t="str">
        <f>IFERROR(VLOOKUP(D4,DB!A:K,11,0),"")</f>
        <v>R4</v>
      </c>
      <c r="C4" s="141">
        <v>2</v>
      </c>
      <c r="D4" s="142" t="s">
        <v>24086</v>
      </c>
      <c r="E4" s="143" t="s">
        <v>38964</v>
      </c>
      <c r="F4" s="144">
        <v>45936.2</v>
      </c>
      <c r="G4" s="145">
        <f ca="1">IFERROR(NOW()-F4,"")</f>
        <v>0.2721629629668314</v>
      </c>
      <c r="H4" s="144">
        <v>45936.191527777781</v>
      </c>
      <c r="I4" s="140" t="str">
        <f>IFERROR(VLOOKUP(D4,DB!A:F,6,0),"")</f>
        <v>SCECO</v>
      </c>
      <c r="J4" s="140" t="str">
        <f>IFERROR(VLOOKUP(D4,DB!A:G,7,0),"")</f>
        <v>Dead</v>
      </c>
      <c r="K4" s="147" t="s">
        <v>39061</v>
      </c>
      <c r="L4" s="142" t="str">
        <f>IFERROR(VLOOKUP(D4,DB!A:I,9,0),"")</f>
        <v>Latis</v>
      </c>
    </row>
    <row r="5" spans="1:16" ht="15" customHeight="1">
      <c r="A5" s="140"/>
      <c r="B5" s="140" t="str">
        <f>IFERROR(VLOOKUP(D5,DB!A:K,11,0),"")</f>
        <v/>
      </c>
      <c r="C5" s="141"/>
      <c r="D5" s="142"/>
      <c r="E5" s="143"/>
      <c r="F5" s="144"/>
      <c r="G5" s="145">
        <f ca="1">IFERROR(NOW()-F5,"")</f>
        <v>45936.472162962964</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45936.472162962964</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45936.472162962964</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45936.472162962964</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45936.472162962964</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45936.472162962964</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45936.472162962964</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45936.472162962964</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45936.472162962964</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45936.472162962964</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45936.472162962964</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45936.472162962964</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45936.472162962964</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45936.472162962964</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45936.472162962964</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45936.472162962964</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45936.472162962964</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45936.472162962964</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45936.472162962964</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45936.472162962964</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45936.472162962964</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45936.472162962964</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45936.472162962964</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45936.472162962964</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45936.472162962964</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45936.472162962964</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45936.472162962964</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45936.472162962964</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45936.472162962964</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45936.472162962964</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45936.472162962964</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45936.472162962964</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45936.472162962964</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45936.472162962964</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45936.472162962964</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45936.472162962964</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45936.472162962964</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45936.472162962964</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45936.472162962964</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45936.472162962964</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45936.472162962964</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45936.472162962964</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45936.472162962964</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45936.472162962964</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45936.472162962964</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45936.472162962964</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45936.472162962964</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45936.472162962964</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45936.472162962964</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45936.472162962964</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45936.472162962964</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45936.472162962964</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45936.472162962964</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45936.472162962964</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45936.472162962964</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45936.472162962964</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45936.472162962964</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45936.472162962964</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45936.472162962964</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45936.472162962964</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45936.472162962964</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45936.472162962964</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45936.472162962964</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45936.472162962964</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45936.472162962964</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45936.472162962964</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45936.472162962964</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45936.472162962964</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45936.472162962964</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45936.472162962964</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45936.472162962964</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45936.472162962964</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45936.472162962964</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45936.472162962964</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45936.472162962964</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45936.472162962964</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45936.472162962964</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45936.472162962964</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45936.472162962964</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45936.472162962964</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45936.472162962964</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45936.472162962964</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45936.472162962964</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45936.472162962964</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45936.472162962964</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45936.472162962964</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45936.472162962964</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45936.472162962964</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45936.472162962964</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45936.472162962964</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45936.472162962964</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45936.472162962964</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45936.472162962964</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45936.472162962964</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45936.472162962964</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45936.472162962964</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45936.472162962964</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45936.472162962964</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45936.472162962964</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45936.472162962964</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45936.472162962964</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45936.472162962964</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45936.472162962964</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45936.472162962964</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45936.472162962964</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45936.472162962964</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45936.472162962964</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45936.472162962964</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45936.472162962964</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45936.472162962964</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45936.472162962964</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45936.472162962964</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45936.472162962964</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45936.472162962964</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45936.472162962964</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45936.472162962964</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45936.472162962964</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45936.472162962964</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45936.472162962964</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45936.472162962964</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45936.472162962964</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45936.472162962964</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45936.472162962964</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45936.472162962964</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45936.472162962964</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45936.472162962964</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45936.472162962964</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45936.472162962964</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45936.472162962964</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45936.472162962964</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45936.472162962964</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45936.472162962964</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45936.472162962964</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45936.472162962964</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45936.472162962964</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45936.472162962964</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45936.472162962964</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45936.472162962964</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45936.472162962964</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45936.472162962964</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45936.472162962964</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45936.472162962964</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45936.472162962964</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45936.472162962964</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45936.472162962964</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45936.472162962964</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45936.472162962964</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45936.472162962964</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45936.472162962964</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45936.472162962964</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45936.472162962964</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45936.472162962964</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45936.472162962964</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45936.472162962964</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45936.472162962964</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45936.472162962964</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45936.472162962964</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45936.472162962964</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45936.472162962964</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45936.472162962964</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45936.472162962964</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45936.472162962964</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45936.472162962964</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45936.472162962964</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45936.472162962964</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45936.472162962964</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45936.472162962964</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45936.472162962964</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45936.472162962964</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45936.472162962964</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45936.472162962964</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45936.472162962964</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45936.472162962964</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45936.472162962964</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45936.472162962964</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45936.472162962964</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45936.472162962964</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45936.472162962964</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45936.472162962964</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45936.472162962964</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45936.472162962964</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45936.472162962964</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45936.472162962964</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45936.472162962964</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45936.472162962964</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45936.472162962964</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45936.472162962964</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45936.472162962964</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45936.472162962964</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45936.472162962964</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45936.472162962964</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45936.472162962964</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45936.472162962964</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45936.472162962964</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45936.472162962964</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45936.472162962964</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45936.472162962964</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45936.472162962964</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45936.472162962964</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45936.472162962964</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45936.472162962964</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45936.472162962964</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45936.472162962964</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45936.472162962964</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45936.472162962964</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45936.472162962964</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45936.472162962964</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45936.472162962964</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45936.472162962964</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45936.472162962964</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45936.472162962964</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45936.472162962964</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45936.472162962964</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45936.472162962964</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45936.472162962964</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45936.472162962964</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45936.472162962964</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45936.472162962964</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45936.472162962964</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45936.472162962964</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45936.472162962964</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45936.472162962964</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45936.472162962964</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45936.472162962964</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45936.472162962964</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45936.472162962964</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45936.472162962964</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45936.472162962964</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45936.472162962964</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45936.472162962964</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45936.472162962964</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45936.472162962964</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45936.472162962964</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45936.472162962964</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45936.472162962964</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45936.472162962964</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45936.472162962964</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45936.472162962964</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45936.472162962964</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45936.472162962964</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45936.472162962964</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45936.472162962964</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45936.472162962964</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45936.472162962964</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45936.472162962964</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45936.472162962964</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45936.472162962964</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45936.472162962964</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45936.472162962964</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45936.472162962964</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45936.472162962964</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45936.472162962964</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45936.472162962964</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45936.472162962964</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45936.472162962964</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45936.472162962964</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45936.472162962964</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45936.472162962964</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45936.472162962964</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45936.472162962964</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45936.472162962964</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45936.472162962964</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45936.472162962964</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45936.472162962964</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45936.472162962964</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45936.472162962964</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45936.472162962964</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45936.472162962964</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45936.472162962964</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45936.472162962964</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45936.472162962964</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45936.472162962964</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45936.472162962964</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45936.472162962964</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45936.472162962964</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45936.472162962964</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45936.472162962964</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45936.472162962964</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45936.472162962964</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45936.472162962964</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45936.472162962964</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45936.472162962964</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45936.472162962964</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45936.472162962964</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45936.472162962964</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45936.472162962964</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45936.472162962964</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45936.472162962964</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45936.472162962964</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45936.472162962964</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45936.472162962964</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45936.472162962964</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45936.472162962964</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45936.472162962964</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45936.472162962964</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45936.472162962964</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45936.472162962964</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45936.472162962964</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45936.472162962964</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45936.472162962964</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45936.472162962964</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45936.472162962964</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45936.472162962964</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45936.472162962964</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45936.472162962964</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45936.472162962964</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45936.472162962964</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45936.472162962964</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45936.472162962964</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45936.472162962964</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45936.472162962964</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45936.472162962964</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45936.472162962964</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45936.472162962964</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45936.472162962964</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45936.472162962964</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45936.472162962964</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45936.472162962964</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45936.472162962964</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45936.472162962964</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45936.472162962964</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45936.472162962964</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45936.472162962964</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45936.472162962964</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45936.472162962964</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45936.472162962964</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45936.472162962964</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45936.472162962964</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45936.472162962964</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45936.472162962964</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45936.472162962964</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45936.472162962964</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45936.472162962964</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45936.472162962964</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45936.472162962964</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45936.472162962964</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45936.472162962964</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45936.472162962964</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45936.472162962964</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45936.472162962964</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45936.472162962964</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45936.472162962964</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45936.472162962964</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45936.472162962964</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45936.472162962964</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45936.472162962964</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45936.472162962964</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45936.472162962964</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45936.472162962964</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45936.472162962964</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45936.472162962964</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45936.472162962964</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45936.472162962964</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45936.472162962964</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45936.472162962964</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45936.472162962964</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45936.472162962964</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45936.472162962964</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45936.472162962964</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45936.472162962964</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45936.472162962964</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45936.472162962964</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45936.472162962964</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45936.472162962964</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45936.472162962964</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45936.472162962964</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45936.472162962964</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45936.472162962964</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45936.472162962964</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45936.472162962964</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45936.472162962964</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45936.472162962964</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45936.472162962964</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45936.472162962964</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45936.472162962964</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45936.472162962964</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45936.472162962964</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45936.472162962964</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45936.472162962964</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45936.472162962964</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45936.472162962964</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45936.472162962964</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45936.472162962964</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45936.472162962964</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45936.472162962964</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45936.472162962964</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45936.472162962964</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45936.472162962964</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45936.472162962964</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45936.472162962964</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45936.472162962964</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45936.472162962964</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45936.472162962964</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45936.472162962964</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45936.472162962964</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45936.472162962964</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45936.472162962964</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45936.472162962964</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45936.472162962964</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45936.472162962964</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45936.472162962964</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45936.472162962964</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45936.472162962964</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45936.472162962964</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45936.472162962964</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45936.472162962964</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45936.472162962964</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45936.472162962964</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45936.472162962964</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45936.472162962964</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45936.472162962964</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45936.472162962964</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45936.472162962964</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45936.472162962964</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45936.472162962964</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45936.472162962964</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45936.472162962964</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45936.472162962964</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45936.472162962964</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45936.472162962964</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45936.472162962964</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45936.472162962964</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45936.472162962964</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45936.472162962964</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45936.472162962964</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45936.472162962964</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45936.472162962964</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45936.472162962964</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45936.472162962964</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45936.472162962964</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45936.472162962964</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45936.472162962964</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45936.472162962964</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45936.472162962964</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45936.472162962964</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45936.472162962964</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45936.472162962964</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45936.472162962964</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45936.472162962964</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45936.472162962964</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45936.472162962964</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45936.472162962964</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45936.472162962964</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45936.472162962964</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45936.472162962964</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45936.472162962964</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45936.472162962964</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45936.472162962964</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45936.472162962964</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45936.472162962964</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45936.472162962964</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45936.472162962964</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45936.472162962964</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45936.472162962964</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45936.472162962964</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45936.472162962964</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45936.472162962964</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45936.472162962964</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45936.472162962964</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45936.472162962964</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45936.472162962964</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45936.472162962964</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45936.472162962964</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45936.472162962964</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45936.472162962964</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45936.472162962964</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45936.472162962964</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45936.472162962964</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45936.472162962964</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45936.472162962964</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45936.472162962964</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45936.472162962964</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45936.472162962964</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45936.472162962964</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45936.472162962964</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45936.472162962964</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45936.472162962964</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45936.472162962964</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45936.472162962964</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45936.472162962964</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45936.472162962964</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45936.472162962964</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45936.472162962964</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45936.472162962964</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45936.472162962964</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45936.472162962964</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45936.472162962964</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45936.472162962964</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45936.472162962964</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45936.472162962964</v>
      </c>
      <c r="H494" s="144"/>
      <c r="I494" s="140" t="str">
        <f>IFERROR(VLOOKUP(D494,DB!A:F,6,0),"")</f>
        <v/>
      </c>
      <c r="J494" s="140" t="str">
        <f>IFERROR(VLOOKUP(D494,DB!A:G,7,0),"")</f>
        <v/>
      </c>
      <c r="K494" s="147"/>
      <c r="L494" s="142" t="str">
        <f>IFERROR(VLOOKUP(D494,DB!A:I,9,0),"")</f>
        <v/>
      </c>
    </row>
    <row r="495" spans="1:12" ht="15" customHeight="1">
      <c r="A495" s="148"/>
      <c r="B495" s="148" t="str">
        <f>IFERROR(VLOOKUP(D495,DB!A:K,11,0),"")</f>
        <v/>
      </c>
      <c r="C495" s="149"/>
      <c r="D495" s="150"/>
      <c r="E495" s="151"/>
      <c r="F495" s="152"/>
      <c r="G495" s="153">
        <f ca="1">IFERROR(NOW()-F495,"")</f>
        <v>45936.472162962964</v>
      </c>
      <c r="H495" s="152"/>
      <c r="I495" s="148" t="str">
        <f>IFERROR(VLOOKUP(D495,DB!A:F,6,0),"")</f>
        <v/>
      </c>
      <c r="J495" s="148" t="str">
        <f>IFERROR(VLOOKUP(D495,DB!A:G,7,0),"")</f>
        <v/>
      </c>
      <c r="K495" s="154"/>
      <c r="L495" s="150"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44.64010277777561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39047</v>
      </c>
      <c r="F3" s="38">
        <v>45926.188877314817</v>
      </c>
      <c r="G3" s="39">
        <f ca="1">IFERROR(NOW()-F3,"-")</f>
        <v>10.283285648147285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45936.472162962964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45936.472162962964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45936.472162962964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45936.472162962964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45936.472162962964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45936.472162962964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45936.472162962964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45936.472162962964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45936.472162962964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45936.472162962964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45936.472162962964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45936.472162962964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45936.472162962964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45936.472162962964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45936.472162962964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45936.472162962964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45936.472162962964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45936.472162962964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45936.472162962964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45936.472162962964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45936.472162962964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45936.472162962964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45936.472162962964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45936.472162962964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45936.472162962964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45936.472162962964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45936.472162962964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45936.472162962964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45936.472162962964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45936.472162962964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45936.472162962964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45936.472162962964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45936.472162962964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45936.472162962964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45936.472162962964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45936.472162962964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45936.472162962964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45936.472162962964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45936.472162962964</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45936.472162962964</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45936.472162962964</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45936.472162962964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45936.472162962964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45936.472162962964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45936.472162962964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45936.472162962964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45936.472162962964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45936.472162962964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45936.472162962964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45936.472162962964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45936.472162962964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45936.472162962964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45936.472162962964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45936.472162962964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45936.472162962964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45936.472162962964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45936.472162962964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45936.472162962964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45936.472162962964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45936.472162962964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45936.472162962964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45936.472162962964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45936.472162962964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45936.472162962964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45936.472162962964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45936.472162962964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45936.472162962964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45936.472162962964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45936.472162962964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45936.472162962964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45936.472162962964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45936.472162962964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45936.472162962964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45936.472162962964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45936.472162962964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45936.472162962964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45936.472162962964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45936.472162962964</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45936.472162962964</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45936.472162962964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45936.472162962964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45936.472162962964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45936.472162962964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45936.472162962964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45936.472162962964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45936.472162962964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45936.472162962964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45936.472162962964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45936.472162962964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45936.472162962964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45936.472162962964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45936.472162962964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45936.472162962964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45936.472162962964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45936.472162962964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45936.472162962964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45936.472162962964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45936.472162962964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45936.472162962964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45936.472162962964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45936.472162962964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45936.472162962964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45936.472162962964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45936.472162962964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45936.472162962964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45936.472162962964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45936.472162962964</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45936.472162962964</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45936.472162962964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45936.472162962964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45936.472162962964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45936.472162962964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45936.472162962964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45936.472162962964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45936.472162962964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45936.472162962964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45936.472162962964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45936.472162962964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45936.472162962964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45936.472162962964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45936.472162962964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45936.472162962964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45936.472162962964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45936.472162962964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45936.472162962964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45936.472162962964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45936.472162962964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45936.472162962964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45936.472162962964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45936.472162962964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45936.472162962964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45936.472162962964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45936.472162962964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45936.472162962964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45936.472162962964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45936.472162962964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45936.472162962964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45936.472162962964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45936.472162962964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45936.472162962964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45936.472162962964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45936.472162962964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45936.472162962964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45936.472162962964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45936.472162962964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45936.472162962964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45936.472162962964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45936.472162962964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45936.472162962964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45936.472162962964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45936.472162962964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45936.472162962964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45936.472162962964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45936.472162962964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45936.472162962964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45936.472162962964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45936.472162962964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45936.472162962964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45936.472162962964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45936.472162962964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45936.472162962964</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45936.472162962964</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9.6993157407414401</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45936.472162962964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2.5911907407426042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1.5299175925902091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45936.472162962964</v>
      </c>
      <c r="H6" s="124">
        <v>45936.427731481483</v>
      </c>
      <c r="I6" s="120" t="str">
        <f>IFERROR(VLOOKUP(D6,DB!A:F,6,0),"")</f>
        <v>SCECO</v>
      </c>
      <c r="J6" s="119" t="str">
        <f>IFERROR(VLOOKUP(D6,DB!A:G,7,0),"")</f>
        <v xml:space="preserve">Weak </v>
      </c>
      <c r="K6" s="125" t="s">
        <v>39072</v>
      </c>
      <c r="L6" s="126" t="str">
        <f>IFERROR(VLOOKUP(D6,DB!A:I,9,0),"")</f>
        <v>Latis</v>
      </c>
    </row>
    <row r="7" spans="1:16383" ht="31.5" customHeight="1">
      <c r="A7" s="121"/>
      <c r="B7" s="120" t="str">
        <f>IFERROR(VLOOKUP(D7,DB!A:K,11,0),"")</f>
        <v/>
      </c>
      <c r="C7" s="122"/>
      <c r="D7" s="120"/>
      <c r="E7" s="123"/>
      <c r="F7" s="124"/>
      <c r="G7" s="89">
        <f ca="1">IFERROR(NOW()-F7,"-")</f>
        <v>45936.472162962964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45936.472162962964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3"/>
      <c r="E9" s="123"/>
      <c r="F9" s="124"/>
      <c r="G9" s="89">
        <f ca="1">IFERROR(NOW()-F9,"-")</f>
        <v>45936.472162962964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45936.472162962964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45936.472162962964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45936.472162962964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45936.472162962964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45936.472162962964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45936.472162962964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45936.472162962964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45936.472162962964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45936.472162962964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45936.472162962964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45936.472162962964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45936.472162962964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45936.472162962964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45936.472162962964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45936.472162962964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45936.472162962964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45936.472162962964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45936.472162962964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45936.472162962964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45936.472162962964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45936.472162962964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45936.472162962964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45936.472162962964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45936.472162962964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45936.472162962964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45936.472162962964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45936.472162962964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45936.472162962964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45936.472162962964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45936.472162962964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45936.472162962964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45936.472162962964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45936.472162962964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45936.472162962964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45936.472162962964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45936.472162962964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45936.472162962964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45936.472162962964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45936.472162962964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45936.472162962964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45936.472162962964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45936.472162962964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45936.472162962964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45936.472162962964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45936.472162962964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45936.472162962964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45936.472162962964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45936.472162962964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45936.472162962964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45936.472162962964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45936.472162962964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45936.472162962964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45936.472162962964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45936.472162962964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45936.472162962964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45936.472162962964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45936.472162962964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45936.472162962964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45936.472162962964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45936.472162962964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45936.472162962964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45936.472162962964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45936.472162962964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45936.472162962964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45936.472162962964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45936.472162962964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45936.472162962964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45936.472162962964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45936.472162962964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45936.472162962964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45936.472162962964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45936.472162962964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45936.472162962964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45936.472162962964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45936.472162962964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45936.472162962964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45936.472162962964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45936.472162962964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45936.472162962964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45936.472162962964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45936.472162962964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45936.472162962964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45936.472162962964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45936.472162962964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45936.472162962964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45936.472162962964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45936.472162962964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45936.472162962964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45936.472162962964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45936.472162962964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45936.472162962964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45936.472162962964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45936.472162962964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45936.472162962964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45936.472162962964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45936.472162962964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45936.472162962964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45936.472162962964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45936.472162962964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45936.472162962964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45936.472162962964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45936.472162962964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45936.472162962964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45936.472162962964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45936.472162962964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45936.472162962964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45936.472162962964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45936.472162962964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45936.472162962964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45936.472162962964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45936.472162962964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45936.472162962964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45936.472162962964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45936.472162962964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45936.472162962964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45936.472162962964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45936.472162962964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45936.472162962964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45936.472162962964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45936.472162962964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45936.472162962964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45936.472162962964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45936.472162962964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45936.472162962964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45936.472162962964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45936.472162962964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45936.472162962964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45936.472162962964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45936.472162962964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45936.472162962964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45936.472162962964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45936.472162962964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45936.472162962964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45936.472162962964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45936.472162962964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45936.472162962964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45936.472162962964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45936.472162962964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45936.472162962964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45936.472162962964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45936.472162962964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45936.472162962964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45936.472162962964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45936.472162962964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45936.472162962964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45936.472162962964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45936.472162962964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45936.472162962964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45936.472162962964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45936.472162962964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45936.472162962964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45936.472162962964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45936.472162962964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45936.472162962964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45936.472162962964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45936.472162962964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45936.472162962964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45936.472162962964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45936.472162962964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45936.472162962964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45936.472162962964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45936.472162962964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45936.472162962964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45936.472162962964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45936.472162962964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45936.472162962964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45936.472162962964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45936.472162962964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45936.472162962964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45936.472162962964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45936.472162962964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45936.472162962964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45936.472162962964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45936.472162962964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45936.472162962964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45936.472162962964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45936.472162962964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45936.472162962964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45936.472162962964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45936.472162962964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45936.472162962964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45936.472162962964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45936.472162962964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45936.472162962964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45936.472162962964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45936.472162962964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45936.472162962964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45936.472162962964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45936.472162962964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45936.472162962964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45936.472162962964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45936.472162962964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45936.472162962964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45936.472162962964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45936.472162962964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45936.472162962964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45936.472162962964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45936.472162962964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45936.472162962964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45936.472162962964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45936.472162962964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45936.472162962964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45936.472162962964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45936.472162962964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45936.472162962964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45936.472162962964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45936.472162962964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45936.472162962964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45936.472162962964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45936.472162962964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45936.472162962964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45936.472162962964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45936.472162962964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45936.472162962964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45936.472162962964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45936.472162962964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45936.472162962964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45936.472162962964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45936.472162962964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45936.472162962964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45936.472162962964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45936.472162962964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45936.472162962964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45936.472162962964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45936.472162962964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45936.472162962964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45936.472162962964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45936.472162962964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45936.472162962964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45936.472162962964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45936.472162962964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45936.472162962964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45936.472162962964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45936.472162962964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45936.472162962964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45936.472162962964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45936.472162962964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45936.472162962964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45936.472162962964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45936.472162962964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45936.472162962964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45936.472162962964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45936.472162962964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45936.472162962964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45936.472162962964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45936.472162962964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45936.472162962964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45936.472162962964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45936.472162962964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45936.472162962964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45936.472162962964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45936.472162962964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45936.472162962964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45936.472162962964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45936.472162962964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45936.472162962964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45936.472162962964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45936.472162962964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45936.472162962964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45936.472162962964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45936.472162962964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45936.472162962964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45936.472162962964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45936.472162962964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45936.472162962964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45936.472162962964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45936.472162962964</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2025-10-06T08:20:10Z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